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heckCompatibility="1" defaultThemeVersion="124226"/>
  <bookViews>
    <workbookView xWindow="14385" yWindow="-15" windowWidth="14430" windowHeight="14655" tabRatio="741" firstSheet="1" activeTab="1"/>
  </bookViews>
  <sheets>
    <sheet name="Arbeitspap-KKAG" sheetId="27" r:id="rId1"/>
    <sheet name="Grundlagen-TG" sheetId="20" r:id="rId2"/>
    <sheet name="Bodenpreise-TG" sheetId="22" r:id="rId3"/>
    <sheet name="Mietwerte-TG" sheetId="25" r:id="rId4"/>
    <sheet name="nicht kot Wertpap" sheetId="26" r:id="rId5"/>
    <sheet name="Grundst-ab-ZH" sheetId="14" r:id="rId6"/>
    <sheet name="Liegensch-ab-ZH" sheetId="15" r:id="rId7"/>
  </sheets>
  <externalReferences>
    <externalReference r:id="rId8"/>
  </externalReferences>
  <definedNames>
    <definedName name="_ftn1" localSheetId="0">'Arbeitspap-KKAG'!$A$235</definedName>
    <definedName name="_ftn2" localSheetId="0">'Arbeitspap-KKAG'!$A$236</definedName>
    <definedName name="_ftnref1" localSheetId="0">'Arbeitspap-KKAG'!$B$83</definedName>
    <definedName name="_ftnref2" localSheetId="0">'Arbeitspap-KKAG'!$B$137</definedName>
    <definedName name="_Toc168220120" localSheetId="0">'Arbeitspap-KKAG'!$A$33</definedName>
    <definedName name="_Toc244757602" localSheetId="0">'Arbeitspap-KKAG'!$A$58</definedName>
    <definedName name="_Toc245337427" localSheetId="0">'Arbeitspap-KKAG'!$A$219</definedName>
    <definedName name="_Toc296415056" localSheetId="0">'Arbeitspap-KKAG'!$A$220</definedName>
    <definedName name="_Toc370884410" localSheetId="0">'Arbeitspap-KKAG'!$A$140</definedName>
    <definedName name="_Toc372635745" localSheetId="0">'Arbeitspap-KKAG'!$A$57</definedName>
    <definedName name="_Toc372635747" localSheetId="0">'Arbeitspap-KKAG'!$A$61</definedName>
    <definedName name="_Toc372635748" localSheetId="0">'Arbeitspap-KKAG'!$A$64</definedName>
    <definedName name="_Toc372635749" localSheetId="0">'Arbeitspap-KKAG'!$A$65</definedName>
    <definedName name="_Toc372635750" localSheetId="0">'Arbeitspap-KKAG'!$A$68</definedName>
    <definedName name="_Toc372635751" localSheetId="0">'Arbeitspap-KKAG'!$A$69</definedName>
    <definedName name="_Toc372635752" localSheetId="0">'Arbeitspap-KKAG'!$A$71</definedName>
    <definedName name="_Toc372635753" localSheetId="0">'Arbeitspap-KKAG'!$A$73</definedName>
    <definedName name="_Toc372635754" localSheetId="0">'Arbeitspap-KKAG'!$A$94</definedName>
    <definedName name="_Toc372635755" localSheetId="0">'Arbeitspap-KKAG'!$A$108</definedName>
    <definedName name="_Toc372635756" localSheetId="0">'Arbeitspap-KKAG'!$A$132</definedName>
    <definedName name="_Toc372635757" localSheetId="0">'Arbeitspap-KKAG'!$A$136</definedName>
    <definedName name="_Toc372635759" localSheetId="0">'Arbeitspap-KKAG'!$A$143</definedName>
    <definedName name="_Toc372635760" localSheetId="0">'Arbeitspap-KKAG'!$A$167</definedName>
    <definedName name="_Toc372635761" localSheetId="0">'Arbeitspap-KKAG'!$A$186</definedName>
    <definedName name="_Toc372635762" localSheetId="0">'Arbeitspap-KKAG'!$A$193</definedName>
    <definedName name="_Toc372635763" localSheetId="0">'Arbeitspap-KKAG'!$A$201</definedName>
    <definedName name="_Toc372635764" localSheetId="0">'Arbeitspap-KKAG'!$A$216</definedName>
    <definedName name="_Toc372635766" localSheetId="0">'Arbeitspap-KKAG'!$A$225</definedName>
    <definedName name="_xlnm.Print_Area" localSheetId="5">'Grundst-ab-ZH'!$A$1:$F$47</definedName>
    <definedName name="_xlnm.Print_Area" localSheetId="6">'Liegensch-ab-ZH'!$A$1:$F$50</definedName>
    <definedName name="EGrad">#REF!</definedName>
    <definedName name="OLE_LINK1" localSheetId="0">'Arbeitspap-KKAG'!$A$2</definedName>
    <definedName name="Ziffer10" localSheetId="6">[1]Steuerwerte!$A$12:$H$183</definedName>
    <definedName name="Ziffer10">#REF!</definedName>
    <definedName name="Ziffer14" localSheetId="6">[1]Steuerwerte!$J$12:$N$183</definedName>
    <definedName name="Ziffer14">#REF!</definedName>
    <definedName name="Ziffer15" localSheetId="6">[1]Steuerwerte!$P$12:$T$183</definedName>
    <definedName name="Ziffer15">#REF!</definedName>
    <definedName name="Ziffern" localSheetId="6">[1]Steuerwerte!$A$5:$B$7</definedName>
    <definedName name="Ziffern">#REF!</definedName>
  </definedNames>
  <calcPr calcId="145621" concurrentManualCount="2"/>
</workbook>
</file>

<file path=xl/calcChain.xml><?xml version="1.0" encoding="utf-8"?>
<calcChain xmlns="http://schemas.openxmlformats.org/spreadsheetml/2006/main">
  <c r="F53" i="14" l="1"/>
  <c r="F57" i="15"/>
  <c r="D42" i="15"/>
  <c r="F42" i="15" s="1"/>
  <c r="F38" i="15"/>
  <c r="F28" i="15"/>
  <c r="G30" i="15" s="1"/>
  <c r="F22" i="15"/>
  <c r="D37" i="15" s="1"/>
  <c r="F37" i="15" s="1"/>
  <c r="I11" i="15"/>
  <c r="F40" i="14"/>
  <c r="D36" i="14"/>
  <c r="F36" i="14" s="1"/>
  <c r="F42" i="14" s="1"/>
  <c r="F44" i="14" s="1"/>
  <c r="A44" i="14" s="1"/>
  <c r="F26" i="14"/>
  <c r="G26" i="14" s="1"/>
  <c r="D25" i="14"/>
  <c r="I11" i="14"/>
  <c r="G11" i="14"/>
  <c r="F43" i="15" l="1"/>
  <c r="F44" i="15" s="1"/>
  <c r="F46" i="15" s="1"/>
  <c r="F48" i="15" s="1"/>
  <c r="A48" i="15" s="1"/>
  <c r="G28" i="15"/>
  <c r="G28" i="14"/>
</calcChain>
</file>

<file path=xl/comments1.xml><?xml version="1.0" encoding="utf-8"?>
<comments xmlns="http://schemas.openxmlformats.org/spreadsheetml/2006/main">
  <authors>
    <author xml:space="preserve"> </author>
    <author>Enzler Hansjoerg</author>
  </authors>
  <commentList>
    <comment ref="C1" authorId="0">
      <text>
        <r>
          <rPr>
            <b/>
            <sz val="8"/>
            <color indexed="81"/>
            <rFont val="Tahoma"/>
            <family val="2"/>
          </rPr>
          <t>Name der öffentlich-rechtlichen Körperschaft</t>
        </r>
        <r>
          <rPr>
            <sz val="8"/>
            <color indexed="81"/>
            <rFont val="Tahoma"/>
            <family val="2"/>
          </rPr>
          <t xml:space="preserve">
(Gemeinde / Zweckverband)</t>
        </r>
      </text>
    </comment>
    <comment ref="F3" authorId="0">
      <text>
        <r>
          <rPr>
            <sz val="8"/>
            <color indexed="81"/>
            <rFont val="Tahoma"/>
            <family val="2"/>
          </rPr>
          <t>Konto-Nr. der Finanzbuchhaltung,
z.B. 1080.00</t>
        </r>
      </text>
    </comment>
    <comment ref="F7" authorId="0">
      <text>
        <r>
          <rPr>
            <sz val="8"/>
            <color indexed="81"/>
            <rFont val="Tahoma"/>
            <family val="2"/>
          </rPr>
          <t>Gesamte Fläche des Grundstückes mit dieser Kat.-Nr.</t>
        </r>
      </text>
    </comment>
    <comment ref="C8" authorId="0">
      <text>
        <r>
          <rPr>
            <sz val="8"/>
            <color indexed="81"/>
            <rFont val="Tahoma"/>
            <family val="2"/>
          </rPr>
          <t>Zone gemäss gültigem Zonenplan</t>
        </r>
      </text>
    </comment>
    <comment ref="C9" authorId="0">
      <text>
        <r>
          <rPr>
            <b/>
            <sz val="8"/>
            <color indexed="81"/>
            <rFont val="Tahoma"/>
            <family val="2"/>
          </rPr>
          <t xml:space="preserve">Möglichst genaue Beschreibung des Grundstücks
</t>
        </r>
        <r>
          <rPr>
            <sz val="8"/>
            <color indexed="81"/>
            <rFont val="Tahoma"/>
            <family val="2"/>
          </rPr>
          <t xml:space="preserve">Beispiele:
Reben Engässli
Wiese Hinterau
Hafterpark
Kiesgrube Süd
Naturschutzgebiet Weiher
</t>
        </r>
      </text>
    </comment>
    <comment ref="C10" authorId="0">
      <text>
        <r>
          <rPr>
            <sz val="8"/>
            <color indexed="81"/>
            <rFont val="Tahoma"/>
            <family val="2"/>
          </rPr>
          <t>Genaue Adresse (Strasse + Nr.)</t>
        </r>
      </text>
    </comment>
    <comment ref="C11" authorId="0">
      <text>
        <r>
          <rPr>
            <sz val="8"/>
            <color indexed="81"/>
            <rFont val="Tahoma"/>
            <family val="2"/>
          </rPr>
          <t>Name der Politischen Gemeinde, in welcher das Grundsütck liegt.</t>
        </r>
      </text>
    </comment>
    <comment ref="C16" authorId="0">
      <text>
        <r>
          <rPr>
            <sz val="8"/>
            <color indexed="81"/>
            <rFont val="Tahoma"/>
            <family val="2"/>
          </rPr>
          <t>voll erschlossen,
teilweise erschlossen,
unerschlossen</t>
        </r>
      </text>
    </comment>
    <comment ref="F16" authorId="0">
      <text>
        <r>
          <rPr>
            <b/>
            <sz val="8"/>
            <color indexed="81"/>
            <rFont val="Tahoma"/>
            <family val="2"/>
          </rPr>
          <t>Wenn nicht voll erschlossen:</t>
        </r>
        <r>
          <rPr>
            <sz val="8"/>
            <color indexed="81"/>
            <rFont val="Tahoma"/>
            <family val="2"/>
          </rPr>
          <t xml:space="preserve"> Höhe der mutmasslichen Erschliessungskosten pro m2</t>
        </r>
      </text>
    </comment>
    <comment ref="C17" authorId="0">
      <text>
        <r>
          <rPr>
            <sz val="8"/>
            <color indexed="81"/>
            <rFont val="Tahoma"/>
            <family val="2"/>
          </rPr>
          <t>z.B. Nutzungsbeschränkungen, Altlasten, latente Steuerlasten</t>
        </r>
      </text>
    </comment>
    <comment ref="F20" authorId="0">
      <text>
        <r>
          <rPr>
            <b/>
            <sz val="8"/>
            <color indexed="81"/>
            <rFont val="Tahoma"/>
            <family val="2"/>
          </rPr>
          <t>Für die Bewertung massgebender Wert</t>
        </r>
        <r>
          <rPr>
            <sz val="8"/>
            <color indexed="81"/>
            <rFont val="Tahoma"/>
            <family val="2"/>
          </rPr>
          <t xml:space="preserve">
Aktueller Preis pro m2, zu dem am selben Ort oder an vergleichbarer Lage gehandelt wurde.
Bei Fehlen eines aktuellen Preises gilt in der Regel der Landwert (Steuerwert) für unbebaute Grundstücke der entsprechenden Lageklasse, unter Berücksichtigung wertbeeinflussender Faktoren (Erschliessungsgrad, Rechte/Lasten usw.)</t>
        </r>
      </text>
    </comment>
    <comment ref="C25" authorId="0">
      <text>
        <r>
          <rPr>
            <b/>
            <sz val="8"/>
            <color indexed="81"/>
            <rFont val="Tahoma"/>
            <family val="2"/>
          </rPr>
          <t>ZH: Massgebende Ziffer:</t>
        </r>
        <r>
          <rPr>
            <sz val="8"/>
            <color indexed="81"/>
            <rFont val="Tahoma"/>
            <family val="2"/>
          </rPr>
          <t xml:space="preserve">
- </t>
        </r>
        <r>
          <rPr>
            <b/>
            <sz val="8"/>
            <color indexed="81"/>
            <rFont val="Tahoma"/>
            <family val="2"/>
          </rPr>
          <t>10</t>
        </r>
        <r>
          <rPr>
            <sz val="8"/>
            <color indexed="81"/>
            <rFont val="Tahoma"/>
            <family val="2"/>
          </rPr>
          <t xml:space="preserve"> Wohnbauland
- </t>
        </r>
        <r>
          <rPr>
            <b/>
            <sz val="8"/>
            <color indexed="81"/>
            <rFont val="Tahoma"/>
            <family val="2"/>
          </rPr>
          <t>14</t>
        </r>
        <r>
          <rPr>
            <sz val="8"/>
            <color indexed="81"/>
            <rFont val="Tahoma"/>
            <family val="2"/>
          </rPr>
          <t xml:space="preserve"> Bauland für Geschäftshäuser
- </t>
        </r>
        <r>
          <rPr>
            <b/>
            <sz val="8"/>
            <color indexed="81"/>
            <rFont val="Tahoma"/>
            <family val="2"/>
          </rPr>
          <t>15</t>
        </r>
        <r>
          <rPr>
            <sz val="8"/>
            <color indexed="81"/>
            <rFont val="Tahoma"/>
            <family val="2"/>
          </rPr>
          <t xml:space="preserve"> Industrie-/Gewerbebauland</t>
        </r>
      </text>
    </comment>
    <comment ref="C26" authorId="0">
      <text>
        <r>
          <rPr>
            <b/>
            <sz val="8"/>
            <color indexed="81"/>
            <rFont val="Tahoma"/>
            <family val="2"/>
          </rPr>
          <t>ZH: Lageklasse des zu bewertenden Grundstückes</t>
        </r>
        <r>
          <rPr>
            <sz val="8"/>
            <color indexed="81"/>
            <rFont val="Tahoma"/>
            <family val="2"/>
          </rPr>
          <t xml:space="preserve">
Abklärung mit Steueramt oder mittels Internet: </t>
        </r>
        <r>
          <rPr>
            <sz val="8"/>
            <color indexed="12"/>
            <rFont val="Tahoma"/>
            <family val="2"/>
          </rPr>
          <t>www.gis.zh.ch/gb/lageklassen.asp</t>
        </r>
      </text>
    </comment>
    <comment ref="B28" authorId="0">
      <text>
        <r>
          <rPr>
            <b/>
            <sz val="8"/>
            <color indexed="81"/>
            <rFont val="Tahoma"/>
            <family val="2"/>
          </rPr>
          <t>Bewertungsrelevante Hinweise
 z.B.</t>
        </r>
        <r>
          <rPr>
            <sz val="8"/>
            <color indexed="81"/>
            <rFont val="Tahoma"/>
            <family val="2"/>
          </rPr>
          <t xml:space="preserve">
- Ausnahme vom Bewertungsverfahren (Gründe siehe Kreisschreiben)
- Begründung für Handelswert unter Steuerwert (z.B. Vergleichshandänderung)
- Altlasten (Angabe von Art und Umfang)
- Ausnützungsbeschränkungen (Angabe von Art und Umfang)
- Aufteilung Grundstücksfläche (überbauter/nichtüberbauten Teil)
- Aufteilung Grundstücksfläche (Teil Finanzvermögen / Teil Verwaltungsvermögen)
</t>
        </r>
      </text>
    </comment>
    <comment ref="B32" authorId="0">
      <text>
        <r>
          <rPr>
            <b/>
            <sz val="8"/>
            <color indexed="81"/>
            <rFont val="Tahoma"/>
            <family val="2"/>
          </rPr>
          <t>Datum der Bewertung</t>
        </r>
      </text>
    </comment>
    <comment ref="B36" authorId="0">
      <text>
        <r>
          <rPr>
            <b/>
            <sz val="8"/>
            <color indexed="81"/>
            <rFont val="Tahoma"/>
            <family val="2"/>
          </rPr>
          <t>Bewertete Fläche des Grundstückes</t>
        </r>
        <r>
          <rPr>
            <sz val="8"/>
            <color indexed="81"/>
            <rFont val="Tahoma"/>
            <family val="2"/>
          </rPr>
          <t xml:space="preserve">
Eine Abweichung zur Gesamtfläche des Grundstückes (siehe Eingabefeld 'Grösse') ist unter den Bemerkungen zu erläutern.</t>
        </r>
      </text>
    </comment>
    <comment ref="B40" authorId="0">
      <text>
        <r>
          <rPr>
            <sz val="8"/>
            <color indexed="81"/>
            <rFont val="Tahoma"/>
            <family val="2"/>
          </rPr>
          <t>Effektiver, mindestens jedoch ortsüblicher Baurechtszins</t>
        </r>
      </text>
    </comment>
    <comment ref="D40" authorId="0">
      <text>
        <r>
          <rPr>
            <sz val="8"/>
            <color indexed="81"/>
            <rFont val="Tahoma"/>
            <family val="2"/>
          </rPr>
          <t>Kapitalisierungszinssatz für Grundeigentum mit Baurechten: 6 %</t>
        </r>
      </text>
    </comment>
    <comment ref="F43" authorId="0">
      <text>
        <r>
          <rPr>
            <sz val="8"/>
            <color indexed="81"/>
            <rFont val="Tahoma"/>
            <family val="2"/>
          </rPr>
          <t>Bilanzwert gemäss Buchhaltung</t>
        </r>
      </text>
    </comment>
    <comment ref="D53" authorId="1">
      <text>
        <r>
          <rPr>
            <sz val="8"/>
            <color indexed="81"/>
            <rFont val="Tahoma"/>
            <family val="2"/>
          </rPr>
          <t>gemäss Tabellenblatt:
Repart-faktoren</t>
        </r>
        <r>
          <rPr>
            <sz val="9"/>
            <color indexed="81"/>
            <rFont val="Tahoma"/>
            <family val="2"/>
          </rPr>
          <t xml:space="preserve">
</t>
        </r>
      </text>
    </comment>
  </commentList>
</comments>
</file>

<file path=xl/comments2.xml><?xml version="1.0" encoding="utf-8"?>
<comments xmlns="http://schemas.openxmlformats.org/spreadsheetml/2006/main">
  <authors>
    <author xml:space="preserve"> </author>
    <author>DJI</author>
    <author>Enzler Hansjoerg</author>
  </authors>
  <commentList>
    <comment ref="C1" authorId="0">
      <text>
        <r>
          <rPr>
            <b/>
            <sz val="8"/>
            <color indexed="81"/>
            <rFont val="Tahoma"/>
            <family val="2"/>
          </rPr>
          <t>Name der öffentlich-rechtlichen Körperschaft</t>
        </r>
        <r>
          <rPr>
            <sz val="8"/>
            <color indexed="81"/>
            <rFont val="Tahoma"/>
            <family val="2"/>
          </rPr>
          <t xml:space="preserve">
(Gemeinde / Zweckverband)</t>
        </r>
      </text>
    </comment>
    <comment ref="F3" authorId="0">
      <text>
        <r>
          <rPr>
            <sz val="8"/>
            <color indexed="81"/>
            <rFont val="Tahoma"/>
            <family val="2"/>
          </rPr>
          <t>Konto-Nr. der Finanzbuchhaltung,
z.B. 1084.00</t>
        </r>
      </text>
    </comment>
    <comment ref="C8" authorId="0">
      <text>
        <r>
          <rPr>
            <sz val="8"/>
            <color indexed="81"/>
            <rFont val="Tahoma"/>
            <family val="2"/>
          </rPr>
          <t>Zone gemäss gültigem Zonenplan</t>
        </r>
      </text>
    </comment>
    <comment ref="F8" authorId="0">
      <text>
        <r>
          <rPr>
            <sz val="8"/>
            <color indexed="81"/>
            <rFont val="Tahoma"/>
            <family val="2"/>
          </rPr>
          <t>Gesamte Fläche des Grundstückes mit dieser Kat.-Nr.</t>
        </r>
      </text>
    </comment>
    <comment ref="C9" authorId="0">
      <text>
        <r>
          <rPr>
            <b/>
            <sz val="8"/>
            <color indexed="81"/>
            <rFont val="Tahoma"/>
            <family val="2"/>
          </rPr>
          <t xml:space="preserve">Möglichst genaue Beschreibung der Liegenschaft
</t>
        </r>
        <r>
          <rPr>
            <sz val="8"/>
            <color indexed="81"/>
            <rFont val="Tahoma"/>
            <family val="2"/>
          </rPr>
          <t>Beispiele:
Wohnhaus mit Scheune Schürch, 2 Wohnungen, Lagerräume
Mehrfamilienhaus mit 8 Wohnungen und Garagen
Einfamilienhaus mit Garagengebäude
Altes Schulhaus Waid
Restaurant Traube
Wohnhaus mit Scheune (Abbruchliegenschaft)
Landwirtschaftlicher Gutsbetrieb Sonnhalde
Stockwerkeigentum an MFH mit 12 Wohnungen (125/1000)
Grundeigentumsanteil Zentrum Dörfli</t>
        </r>
      </text>
    </comment>
    <comment ref="C10" authorId="0">
      <text>
        <r>
          <rPr>
            <sz val="8"/>
            <color indexed="81"/>
            <rFont val="Tahoma"/>
            <family val="2"/>
          </rPr>
          <t>Genaue Adresse (Strasse + Nr.)</t>
        </r>
      </text>
    </comment>
    <comment ref="C11" authorId="0">
      <text>
        <r>
          <rPr>
            <sz val="8"/>
            <color indexed="81"/>
            <rFont val="Tahoma"/>
            <family val="2"/>
          </rPr>
          <t>Name der Politischen Gemeinde, in welcher die Liegenschaft liegt.
Die Schreibweise des Gemeindenamens muss jener in der Tabelle "Steuerwerte" entsprechen.</t>
        </r>
      </text>
    </comment>
    <comment ref="C18" authorId="0">
      <text>
        <r>
          <rPr>
            <sz val="8"/>
            <color indexed="81"/>
            <rFont val="Tahoma"/>
            <family val="2"/>
          </rPr>
          <t>z.B. Nutzungsbeschränkungen, Altlasten, latente Steuerlasten</t>
        </r>
      </text>
    </comment>
    <comment ref="F21" authorId="0">
      <text>
        <r>
          <rPr>
            <sz val="8"/>
            <color indexed="81"/>
            <rFont val="Tahoma"/>
            <family val="2"/>
          </rPr>
          <t>Aktueller Preis pro m2, zu dem am selben Ort oder an vergleichbarer Lage gehandelt wurde.
Bei Fehlen eines aktuellen Preises gilt in der Regel der Landwert (Steuerwert) für unbebaute Grundstücke der entsprechenden Lageklasse.</t>
        </r>
      </text>
    </comment>
    <comment ref="F22" authorId="0">
      <text>
        <r>
          <rPr>
            <sz val="8"/>
            <color indexed="81"/>
            <rFont val="Tahoma"/>
            <family val="2"/>
          </rPr>
          <t>Der reduzierte Landwert (75%) kommt nur bei der Bewertung von überbauten Liegenschaften zur Anwendung.</t>
        </r>
      </text>
    </comment>
    <comment ref="C27" authorId="0">
      <text>
        <r>
          <rPr>
            <b/>
            <sz val="8"/>
            <color indexed="81"/>
            <rFont val="Tahoma"/>
            <family val="2"/>
          </rPr>
          <t>ZH: Massgebende Ziffer:</t>
        </r>
        <r>
          <rPr>
            <sz val="8"/>
            <color indexed="81"/>
            <rFont val="Tahoma"/>
            <family val="2"/>
          </rPr>
          <t xml:space="preserve">
- </t>
        </r>
        <r>
          <rPr>
            <b/>
            <sz val="8"/>
            <color indexed="81"/>
            <rFont val="Tahoma"/>
            <family val="2"/>
          </rPr>
          <t>10</t>
        </r>
        <r>
          <rPr>
            <sz val="8"/>
            <color indexed="81"/>
            <rFont val="Tahoma"/>
            <family val="2"/>
          </rPr>
          <t xml:space="preserve"> Wohnbauland
- </t>
        </r>
        <r>
          <rPr>
            <b/>
            <sz val="8"/>
            <color indexed="81"/>
            <rFont val="Tahoma"/>
            <family val="2"/>
          </rPr>
          <t>14</t>
        </r>
        <r>
          <rPr>
            <sz val="8"/>
            <color indexed="81"/>
            <rFont val="Tahoma"/>
            <family val="2"/>
          </rPr>
          <t xml:space="preserve"> Bauland für Geschäftshäuser
- </t>
        </r>
        <r>
          <rPr>
            <b/>
            <sz val="8"/>
            <color indexed="81"/>
            <rFont val="Tahoma"/>
            <family val="2"/>
          </rPr>
          <t>15</t>
        </r>
        <r>
          <rPr>
            <sz val="8"/>
            <color indexed="81"/>
            <rFont val="Tahoma"/>
            <family val="2"/>
          </rPr>
          <t xml:space="preserve"> Industrie-/Gewerbebauland</t>
        </r>
      </text>
    </comment>
    <comment ref="C28" authorId="0">
      <text>
        <r>
          <rPr>
            <b/>
            <sz val="8"/>
            <color indexed="81"/>
            <rFont val="Tahoma"/>
            <family val="2"/>
          </rPr>
          <t>ZH: Lageklasse des zu bewertenden Grundstückes</t>
        </r>
        <r>
          <rPr>
            <sz val="8"/>
            <color indexed="81"/>
            <rFont val="Tahoma"/>
            <family val="2"/>
          </rPr>
          <t xml:space="preserve">
Abklärung mit Steueramt oder mittels Internet: </t>
        </r>
        <r>
          <rPr>
            <sz val="8"/>
            <color indexed="12"/>
            <rFont val="Tahoma"/>
            <family val="2"/>
          </rPr>
          <t>www.gis.zh.ch/gb/lageklassen.asp</t>
        </r>
      </text>
    </comment>
    <comment ref="B30" authorId="0">
      <text>
        <r>
          <rPr>
            <b/>
            <sz val="8"/>
            <color indexed="81"/>
            <rFont val="Tahoma"/>
            <family val="2"/>
          </rPr>
          <t>Bewertungsrelevante Hinweise
 z.B.</t>
        </r>
        <r>
          <rPr>
            <sz val="8"/>
            <color indexed="81"/>
            <rFont val="Tahoma"/>
            <family val="2"/>
          </rPr>
          <t xml:space="preserve">
- Ausnahme vom Bewertungsverfahren (Gründe siehe Kreisschreiben)
- Begründung für Handelswert unter Steuerwert (z.B. Vergleichshandänderung)
- Altlasten (Angabe von Art und Umfang)
- Ausnützungsbeschränkungen (Angabe von Art und Umfang)
- Aufteilung Grundstücksfläche (überbauter/nichtüberbauten Teil)
- Aufteilung Grundstücksfläche (Teil Finanzvermögen / Teil Verwaltungsvermögen)
</t>
        </r>
      </text>
    </comment>
    <comment ref="B34" authorId="0">
      <text>
        <r>
          <rPr>
            <b/>
            <sz val="8"/>
            <color indexed="81"/>
            <rFont val="Tahoma"/>
            <family val="2"/>
          </rPr>
          <t>Datum der Bewertung</t>
        </r>
      </text>
    </comment>
    <comment ref="B37" authorId="0">
      <text>
        <r>
          <rPr>
            <b/>
            <sz val="8"/>
            <color indexed="81"/>
            <rFont val="Tahoma"/>
            <family val="2"/>
          </rPr>
          <t>Bewertete Fläche des Grundstückes</t>
        </r>
        <r>
          <rPr>
            <sz val="8"/>
            <color indexed="81"/>
            <rFont val="Tahoma"/>
            <family val="2"/>
          </rPr>
          <t xml:space="preserve">
Eine Abweichung zur Gesamtfläche des Grundstückes (siehe Eingabefeld 'Grösse') ist unter den Bemerkungen zu erläutern.</t>
        </r>
      </text>
    </comment>
    <comment ref="B38" authorId="0">
      <text>
        <r>
          <rPr>
            <sz val="8"/>
            <color indexed="81"/>
            <rFont val="Tahoma"/>
            <family val="2"/>
          </rPr>
          <t>ZH: Letztbekannter Basiswert 1939 gemäss Schätzung der GVZ</t>
        </r>
      </text>
    </comment>
    <comment ref="D38" authorId="1">
      <text>
        <r>
          <rPr>
            <b/>
            <sz val="8"/>
            <color indexed="81"/>
            <rFont val="Tahoma"/>
            <family val="2"/>
          </rPr>
          <t xml:space="preserve">ZH: Aktueller Stand gemäss GVZ-Index 2011: 1025 %
</t>
        </r>
        <r>
          <rPr>
            <sz val="8"/>
            <color indexed="81"/>
            <rFont val="Tahoma"/>
            <family val="2"/>
          </rPr>
          <t>GVZ-Versicherungsindex Prämie
www.gvz.ch &gt; Versicherung &gt; Statistiken &gt; GVZ-Index Prämie</t>
        </r>
      </text>
    </comment>
    <comment ref="B41" authorId="0">
      <text>
        <r>
          <rPr>
            <sz val="8"/>
            <color indexed="81"/>
            <rFont val="Tahoma"/>
            <family val="2"/>
          </rPr>
          <t>Effektiver oder ortsüblicher Mietertrag (ohne Nebenkosten)</t>
        </r>
      </text>
    </comment>
    <comment ref="B42" authorId="0">
      <text>
        <r>
          <rPr>
            <sz val="8"/>
            <color indexed="81"/>
            <rFont val="Tahoma"/>
            <family val="2"/>
          </rPr>
          <t>ZH: Der Kapitalisierungsprozentsatz beträgt:
- 6 % bei Wohnhäusern
- 8 % bei Geschäftshäusern
- 10 % bei Hotels / Restaurationsbetrieben</t>
        </r>
      </text>
    </comment>
    <comment ref="F47" authorId="0">
      <text>
        <r>
          <rPr>
            <sz val="8"/>
            <color indexed="81"/>
            <rFont val="Tahoma"/>
            <family val="2"/>
          </rPr>
          <t>Bilanzwert gemäss Buchhaltung</t>
        </r>
      </text>
    </comment>
    <comment ref="D57" authorId="2">
      <text>
        <r>
          <rPr>
            <sz val="8"/>
            <color indexed="81"/>
            <rFont val="Tahoma"/>
            <family val="2"/>
          </rPr>
          <t>gemäss Tabellenblatt:
Repart-faktoren</t>
        </r>
        <r>
          <rPr>
            <sz val="9"/>
            <color indexed="81"/>
            <rFont val="Tahoma"/>
            <family val="2"/>
          </rPr>
          <t xml:space="preserve">
</t>
        </r>
      </text>
    </comment>
  </commentList>
</comments>
</file>

<file path=xl/sharedStrings.xml><?xml version="1.0" encoding="utf-8"?>
<sst xmlns="http://schemas.openxmlformats.org/spreadsheetml/2006/main" count="156" uniqueCount="108">
  <si>
    <t>Bewertungsblatt</t>
  </si>
  <si>
    <t>Gemeinde</t>
  </si>
  <si>
    <t>Konto-Nr.:</t>
  </si>
  <si>
    <t>Liegenschaft</t>
  </si>
  <si>
    <t>Kat.-Nr.:</t>
  </si>
  <si>
    <t>Grösse m2:</t>
  </si>
  <si>
    <t>Zone:</t>
  </si>
  <si>
    <t>Bezeichnung:</t>
  </si>
  <si>
    <t>Lage:</t>
  </si>
  <si>
    <t>Gemeinde:</t>
  </si>
  <si>
    <t>Kaufdatum*:</t>
  </si>
  <si>
    <t>Kaufpreis* Fr.:</t>
  </si>
  <si>
    <t>*) Auszufüllen, sofern der Kauf bzw. die Erstellung nach dem 1. Januar 2006 erfolgte.</t>
  </si>
  <si>
    <t>Wertbeeinflussende Faktoren:</t>
  </si>
  <si>
    <t>- Erschliessung:</t>
  </si>
  <si>
    <t>Mutm. Kosten Fr./m2:</t>
  </si>
  <si>
    <t>- Rechte/Lasten:</t>
  </si>
  <si>
    <t>Wertminderung Fr./m2:</t>
  </si>
  <si>
    <t>Handelswert des Grundstückes (Landwert 100 %)</t>
  </si>
  <si>
    <t>Fr./m2:</t>
  </si>
  <si>
    <t>an die Steuerbehörden über die Bewertung von Liegenschaften</t>
  </si>
  <si>
    <t>Anhang1, Ziffer 10, 14 oder 15 [LS 631.32]</t>
  </si>
  <si>
    <t>Massg. Ziffer:</t>
  </si>
  <si>
    <t>Lageklasse:</t>
  </si>
  <si>
    <t>Bemerkungen:</t>
  </si>
  <si>
    <t>Bewertung per</t>
  </si>
  <si>
    <t>Grundstücke ohne Baurechtsbelastung</t>
  </si>
  <si>
    <t>Grösse:</t>
  </si>
  <si>
    <t>m2      à  Fr.</t>
  </si>
  <si>
    <t>Fr.</t>
  </si>
  <si>
    <t>Grundstücke mit Baurechtsbelastung</t>
  </si>
  <si>
    <t>Nettoertrag Fr.</t>
  </si>
  <si>
    <t>, kapitalisiert zu</t>
  </si>
  <si>
    <t xml:space="preserve"> =  Fr.</t>
  </si>
  <si>
    <t>(auf nächste Fr. 100 abgerundet)</t>
  </si>
  <si>
    <t>Neuer Bilanzwert</t>
  </si>
  <si>
    <t>Bisheriger Bilanzwert</t>
  </si>
  <si>
    <t>Datum:</t>
  </si>
  <si>
    <t>Vers.-Nr.:</t>
  </si>
  <si>
    <t/>
  </si>
  <si>
    <t>Erstellungsjahr:</t>
  </si>
  <si>
    <t>Erstellungskosten* Fr.:</t>
  </si>
  <si>
    <t>Letztmalige Neubewertung (Jahr):</t>
  </si>
  <si>
    <t>Wert Fr.:</t>
  </si>
  <si>
    <t>Wertminderung Fr.:</t>
  </si>
  <si>
    <t>Reduzierter Landwert (75 %)</t>
  </si>
  <si>
    <t>Wohnbauland</t>
  </si>
  <si>
    <t>Realwert</t>
  </si>
  <si>
    <t>Landwert überbaut:</t>
  </si>
  <si>
    <t>Basiswert Fr.:</t>
  </si>
  <si>
    <t>, davon</t>
  </si>
  <si>
    <t>Ertragswert</t>
  </si>
  <si>
    <t>?</t>
  </si>
  <si>
    <t>kapitalisiert zu</t>
  </si>
  <si>
    <t>=  Fr.</t>
  </si>
  <si>
    <t>x 3  =  Fr.</t>
  </si>
  <si>
    <t>zusammen Fr.</t>
  </si>
  <si>
    <t>geteilt durch 4, Fr.</t>
  </si>
  <si>
    <r>
      <t>Neuer Bilanzwert</t>
    </r>
    <r>
      <rPr>
        <sz val="8"/>
        <rFont val="Arial"/>
        <family val="2"/>
      </rPr>
      <t xml:space="preserve">  (auf die nächsten Fr. 1'000.00 abgerundet)</t>
    </r>
  </si>
  <si>
    <t>Nichtüberbaute Grundstücke des Finanzvermögens</t>
  </si>
  <si>
    <t>ZH:Landwert gemäss Weisung 2009 des Regierungsrates</t>
  </si>
  <si>
    <t>Plausibilisierungen</t>
  </si>
  <si>
    <t>Steuerwert</t>
  </si>
  <si>
    <t>Repartitionsfaktor</t>
  </si>
  <si>
    <t>Bank</t>
  </si>
  <si>
    <t>Schätzungen:</t>
  </si>
  <si>
    <t xml:space="preserve">andere Schätzungen </t>
  </si>
  <si>
    <t>Bezeichnung</t>
  </si>
  <si>
    <t>Datum</t>
  </si>
  <si>
    <t>Liegenschaften des Finanzvermögens</t>
  </si>
  <si>
    <t>ZH: Landwert gemäss Weisung 2009 des Regierungsrates</t>
  </si>
  <si>
    <t>Diverse Rechtsgrundlagen</t>
  </si>
  <si>
    <t>Verordnung des Regierungsrates über die Steuerschätzung der Grundstücke, RB 640.12</t>
  </si>
  <si>
    <t>Schätzungsverordnung des Verwaltungsrates der Gebäudeversicherung, RB 956.13</t>
  </si>
  <si>
    <t>Weisungen des Departements zur Verordnung über die Steuerschätzung der Grundstücke vom 4.12.12</t>
  </si>
  <si>
    <t>www.steuerverwaltung.tg.ch &lt; Spezialsteuern &lt; Schätzerhandbuch</t>
  </si>
  <si>
    <t>Entscheid DFS betreffend Zinsfuss zur Berechnung der Kapitalisierungszinssatzes für das KalenderJahr 2013 vom 10.1.13: (3,3 %)</t>
  </si>
  <si>
    <t>bitte auf W-Dokument doppelklicken</t>
  </si>
  <si>
    <t>zu Ziffer 2.</t>
  </si>
  <si>
    <t>zu Ziffer 1.</t>
  </si>
  <si>
    <t>Verordnung über das bäuerliche Bodenrecht (Bund)</t>
  </si>
  <si>
    <t>03 Richtlinie für die Ermittlung des Mietwertes</t>
  </si>
  <si>
    <t>05 Differenzierte Altersentwertung</t>
  </si>
  <si>
    <t>07 Richtwerte für Umgebungskosten</t>
  </si>
  <si>
    <t>11 Verkehrswertermittlung durch Puntierung des</t>
  </si>
  <si>
    <t xml:space="preserve">      Realwertes für industrielle Grundstücke</t>
  </si>
  <si>
    <t>12 Richtlinien für die Ermittlung des Verkehrswertes</t>
  </si>
  <si>
    <t xml:space="preserve">     von Mehrfamlienehäusern</t>
  </si>
  <si>
    <t xml:space="preserve">13 Schätzung des Verkehrswertes und Festlegung </t>
  </si>
  <si>
    <t xml:space="preserve">     der Marktmiete von Baurechten</t>
  </si>
  <si>
    <t>17 Grundstückbewertung in der Abbauzone</t>
  </si>
  <si>
    <t>18 Bewertung der Abbauzone durch Punktierung</t>
  </si>
  <si>
    <t>09 Richtwerte für Sportplätze</t>
  </si>
  <si>
    <t>zu Ziffer 3.</t>
  </si>
  <si>
    <t>2 Teil 1 Ertragswertschätzung Waldgrundstücke</t>
  </si>
  <si>
    <t>2 Teil 2 Ertragswertschätzung Waldgrundstücke</t>
  </si>
  <si>
    <t>2 Teil 3 Ertragswertschätzung Waldgrundstücke</t>
  </si>
  <si>
    <t>3 Hilfsblatt zur Ertragswertschätzung Waldgrundstücke</t>
  </si>
  <si>
    <t>4 Bestimmung Schätzungsgrundlage Grundstück</t>
  </si>
  <si>
    <t>5 Bestimmung Bodenwert landwirtschaftlicher Grundstücke</t>
  </si>
  <si>
    <t>6 Definition Verkehrslage und Klimaregion</t>
  </si>
  <si>
    <t>7 Erläuterungen zum Schätzungsprogramm</t>
  </si>
  <si>
    <t>(Stand 31.1.2014)</t>
  </si>
  <si>
    <t>zu Ziffer 4.</t>
  </si>
  <si>
    <t>siehe separate Tabellenblätter in dieser Arbeitsmappe</t>
  </si>
  <si>
    <t>bitte auf entsprechender PDF-Datei doppelklicken</t>
  </si>
  <si>
    <t>Auszüge aus dem Schätzerhandbuch für besondere Fälle</t>
  </si>
  <si>
    <t>Schätzungsverordnung des Regierungsrates, RB 640.12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</si>
</sst>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_ ;[Red]\-#,##0.00\ "/>
    <numFmt numFmtId="165" formatCode="0_ ;[Red]\-0\ "/>
    <numFmt numFmtId="166" formatCode="#,##0_ ;[Red]\-#,##0\ "/>
    <numFmt numFmtId="167" formatCode="dd/mm/yyyy;@"/>
  </numFmts>
  <fonts count="18" x14ac:knownFonts="1">
    <font>
      <sz val="11"/>
      <color rgb="FF000000"/>
      <name val="Calibri"/>
      <family val="2"/>
    </font>
    <font>
      <sz val="10"/>
      <name val="Arial"/>
      <family val="2"/>
    </font>
    <font>
      <b/>
      <sz val="12"/>
      <name val="Arial"/>
      <family val="2"/>
    </font>
    <font>
      <sz val="11"/>
      <color rgb="FF000000"/>
      <name val="Calibri"/>
      <family val="2"/>
    </font>
    <font>
      <sz val="10"/>
      <name val="Arial"/>
      <family val="2"/>
    </font>
    <font>
      <sz val="12"/>
      <name val="Arial"/>
      <family val="2"/>
    </font>
    <font>
      <b/>
      <sz val="16"/>
      <name val="Arial"/>
      <family val="2"/>
    </font>
    <font>
      <b/>
      <sz val="10"/>
      <name val="Arial"/>
      <family val="2"/>
    </font>
    <font>
      <b/>
      <sz val="10"/>
      <color indexed="10"/>
      <name val="Arial"/>
      <family val="2"/>
    </font>
    <font>
      <sz val="7"/>
      <name val="Arial"/>
      <family val="2"/>
    </font>
    <font>
      <sz val="10"/>
      <color indexed="10"/>
      <name val="Arial"/>
      <family val="2"/>
    </font>
    <font>
      <sz val="6"/>
      <name val="Arial"/>
      <family val="2"/>
    </font>
    <font>
      <b/>
      <sz val="8"/>
      <color indexed="81"/>
      <name val="Tahoma"/>
      <family val="2"/>
    </font>
    <font>
      <sz val="8"/>
      <color indexed="81"/>
      <name val="Tahoma"/>
      <family val="2"/>
    </font>
    <font>
      <sz val="8"/>
      <color indexed="12"/>
      <name val="Tahoma"/>
      <family val="2"/>
    </font>
    <font>
      <sz val="8"/>
      <name val="Arial"/>
      <family val="2"/>
    </font>
    <font>
      <b/>
      <sz val="11"/>
      <color rgb="FF000000"/>
      <name val="Calibri"/>
      <family val="2"/>
    </font>
    <font>
      <sz val="9"/>
      <color indexed="81"/>
      <name val="Tahoma"/>
      <family val="2"/>
    </font>
  </fonts>
  <fills count="5">
    <fill>
      <patternFill patternType="none"/>
    </fill>
    <fill>
      <patternFill patternType="gray125"/>
    </fill>
    <fill>
      <patternFill patternType="solid">
        <fgColor indexed="43"/>
        <bgColor indexed="64"/>
      </patternFill>
    </fill>
    <fill>
      <patternFill patternType="solid">
        <fgColor rgb="FF92D050"/>
        <bgColor indexed="64"/>
      </patternFill>
    </fill>
    <fill>
      <patternFill patternType="solid">
        <fgColor theme="4" tint="0.79998168889431442"/>
        <bgColor indexed="64"/>
      </patternFill>
    </fill>
  </fills>
  <borders count="17">
    <border>
      <left/>
      <right/>
      <top/>
      <bottom/>
      <diagonal/>
    </border>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top style="thin">
        <color indexed="64"/>
      </top>
      <bottom style="double">
        <color indexed="64"/>
      </bottom>
      <diagonal/>
    </border>
    <border>
      <left/>
      <right style="thin">
        <color theme="3" tint="0.39997558519241921"/>
      </right>
      <top/>
      <bottom/>
      <diagonal/>
    </border>
    <border>
      <left style="thin">
        <color theme="3" tint="0.39997558519241921"/>
      </left>
      <right/>
      <top style="thin">
        <color theme="3" tint="0.39997558519241921"/>
      </top>
      <bottom/>
      <diagonal/>
    </border>
    <border>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7558519241921"/>
      </left>
      <right/>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s>
  <cellStyleXfs count="4">
    <xf numFmtId="0" fontId="0" fillId="0" borderId="0"/>
    <xf numFmtId="0" fontId="4" fillId="0" borderId="1"/>
    <xf numFmtId="0" fontId="3" fillId="0" borderId="1"/>
    <xf numFmtId="0" fontId="3" fillId="0" borderId="1"/>
  </cellStyleXfs>
  <cellXfs count="83">
    <xf numFmtId="0" fontId="0" fillId="0" borderId="0" xfId="0"/>
    <xf numFmtId="0" fontId="2" fillId="0" borderId="2" xfId="1" applyFont="1" applyBorder="1" applyAlignment="1">
      <alignment vertical="center"/>
    </xf>
    <xf numFmtId="0" fontId="2" fillId="0" borderId="3" xfId="1" applyFont="1" applyBorder="1" applyAlignment="1">
      <alignment vertical="center"/>
    </xf>
    <xf numFmtId="0" fontId="2" fillId="2" borderId="3" xfId="1" applyFont="1" applyFill="1" applyBorder="1" applyAlignment="1" applyProtection="1">
      <alignment vertical="center"/>
      <protection locked="0"/>
    </xf>
    <xf numFmtId="0" fontId="2" fillId="0" borderId="3" xfId="1" applyFont="1" applyBorder="1" applyAlignment="1">
      <alignment horizontal="right" vertical="center"/>
    </xf>
    <xf numFmtId="0" fontId="2" fillId="0" borderId="4" xfId="1" applyFont="1" applyFill="1" applyBorder="1" applyAlignment="1">
      <alignment horizontal="right" vertical="center"/>
    </xf>
    <xf numFmtId="0" fontId="5" fillId="0" borderId="1" xfId="1" applyFont="1" applyBorder="1" applyAlignment="1">
      <alignment vertical="center"/>
    </xf>
    <xf numFmtId="0" fontId="4" fillId="0" borderId="1" xfId="1"/>
    <xf numFmtId="0" fontId="4" fillId="0" borderId="1" xfId="1" applyAlignment="1">
      <alignment horizontal="right"/>
    </xf>
    <xf numFmtId="164" fontId="4" fillId="0" borderId="1" xfId="1" applyNumberFormat="1"/>
    <xf numFmtId="49" fontId="4" fillId="2" borderId="1" xfId="1" applyNumberFormat="1" applyFill="1" applyAlignment="1" applyProtection="1">
      <alignment horizontal="right"/>
      <protection locked="0"/>
    </xf>
    <xf numFmtId="0" fontId="6" fillId="0" borderId="2" xfId="1" applyFont="1" applyBorder="1" applyAlignment="1">
      <alignment horizontal="centerContinuous" vertical="center"/>
    </xf>
    <xf numFmtId="0" fontId="6" fillId="0" borderId="3" xfId="1" applyFont="1" applyBorder="1" applyAlignment="1">
      <alignment horizontal="centerContinuous" vertical="center"/>
    </xf>
    <xf numFmtId="164" fontId="6" fillId="0" borderId="4" xfId="1" applyNumberFormat="1" applyFont="1" applyBorder="1" applyAlignment="1">
      <alignment horizontal="centerContinuous" vertical="center"/>
    </xf>
    <xf numFmtId="0" fontId="6" fillId="0" borderId="1" xfId="1" applyFont="1" applyBorder="1" applyAlignment="1">
      <alignment vertical="center"/>
    </xf>
    <xf numFmtId="0" fontId="2" fillId="0" borderId="1" xfId="1" applyFont="1"/>
    <xf numFmtId="165" fontId="7" fillId="2" borderId="1" xfId="1" applyNumberFormat="1" applyFont="1" applyFill="1" applyAlignment="1" applyProtection="1">
      <alignment horizontal="left"/>
      <protection locked="0"/>
    </xf>
    <xf numFmtId="166" fontId="4" fillId="2" borderId="5" xfId="1" applyNumberFormat="1" applyFill="1" applyBorder="1" applyProtection="1">
      <protection locked="0"/>
    </xf>
    <xf numFmtId="49" fontId="4" fillId="2" borderId="3" xfId="1" applyNumberFormat="1" applyFill="1" applyBorder="1" applyProtection="1">
      <protection locked="0"/>
    </xf>
    <xf numFmtId="0" fontId="4" fillId="0" borderId="3" xfId="1" applyBorder="1" applyAlignment="1">
      <alignment horizontal="right"/>
    </xf>
    <xf numFmtId="49" fontId="4" fillId="2" borderId="5" xfId="1" applyNumberFormat="1" applyFill="1" applyBorder="1" applyProtection="1">
      <protection locked="0"/>
    </xf>
    <xf numFmtId="0" fontId="4" fillId="0" borderId="5" xfId="1" applyBorder="1" applyAlignment="1">
      <alignment horizontal="right"/>
    </xf>
    <xf numFmtId="164" fontId="4" fillId="0" borderId="5" xfId="1" applyNumberFormat="1" applyBorder="1"/>
    <xf numFmtId="164" fontId="4" fillId="0" borderId="3" xfId="1" applyNumberFormat="1" applyBorder="1"/>
    <xf numFmtId="164" fontId="4" fillId="0" borderId="1" xfId="1" applyNumberFormat="1" applyBorder="1"/>
    <xf numFmtId="0" fontId="8" fillId="0" borderId="1" xfId="1" applyFont="1"/>
    <xf numFmtId="0" fontId="8" fillId="0" borderId="1" xfId="1" applyFont="1" applyAlignment="1">
      <alignment horizontal="right"/>
    </xf>
    <xf numFmtId="164" fontId="4" fillId="2" borderId="5" xfId="1" applyNumberFormat="1" applyFill="1" applyBorder="1" applyProtection="1">
      <protection locked="0"/>
    </xf>
    <xf numFmtId="0" fontId="9" fillId="0" borderId="1" xfId="1" applyFont="1"/>
    <xf numFmtId="49" fontId="4" fillId="0" borderId="1" xfId="1" applyNumberFormat="1"/>
    <xf numFmtId="0" fontId="4" fillId="0" borderId="6" xfId="1" applyBorder="1" applyAlignment="1">
      <alignment horizontal="right"/>
    </xf>
    <xf numFmtId="164" fontId="4" fillId="0" borderId="6" xfId="1" applyNumberFormat="1" applyBorder="1"/>
    <xf numFmtId="0" fontId="4" fillId="0" borderId="1" xfId="1" applyBorder="1" applyAlignment="1">
      <alignment horizontal="right"/>
    </xf>
    <xf numFmtId="0" fontId="1" fillId="0" borderId="1" xfId="1" applyFont="1" applyAlignment="1">
      <alignment horizontal="left"/>
    </xf>
    <xf numFmtId="0" fontId="4" fillId="0" borderId="1" xfId="1" quotePrefix="1"/>
    <xf numFmtId="0" fontId="4" fillId="2" borderId="5" xfId="1" applyFill="1" applyBorder="1" applyAlignment="1" applyProtection="1">
      <alignment horizontal="left"/>
      <protection locked="0"/>
    </xf>
    <xf numFmtId="164" fontId="4" fillId="2" borderId="5" xfId="1" applyNumberFormat="1" applyFill="1" applyBorder="1" applyAlignment="1" applyProtection="1">
      <alignment horizontal="right"/>
      <protection locked="0"/>
    </xf>
    <xf numFmtId="0" fontId="4" fillId="2" borderId="5" xfId="1" applyFill="1" applyBorder="1" applyAlignment="1" applyProtection="1">
      <alignment horizontal="center"/>
      <protection locked="0"/>
    </xf>
    <xf numFmtId="0" fontId="4" fillId="0" borderId="1" xfId="1" applyAlignment="1"/>
    <xf numFmtId="164" fontId="4" fillId="0" borderId="5" xfId="1" applyNumberFormat="1" applyBorder="1" applyAlignment="1">
      <alignment horizontal="right"/>
    </xf>
    <xf numFmtId="0" fontId="10" fillId="0" borderId="1" xfId="1" applyFont="1"/>
    <xf numFmtId="0" fontId="4" fillId="2" borderId="5" xfId="1" applyFill="1" applyBorder="1" applyProtection="1">
      <protection locked="0"/>
    </xf>
    <xf numFmtId="0" fontId="4" fillId="0" borderId="5" xfId="1" applyBorder="1"/>
    <xf numFmtId="49" fontId="2" fillId="2" borderId="1" xfId="1" applyNumberFormat="1" applyFont="1" applyFill="1"/>
    <xf numFmtId="0" fontId="2" fillId="0" borderId="1" xfId="1" applyFont="1" applyAlignment="1">
      <alignment horizontal="right"/>
    </xf>
    <xf numFmtId="164" fontId="2" fillId="0" borderId="1" xfId="1" applyNumberFormat="1" applyFont="1"/>
    <xf numFmtId="0" fontId="7" fillId="0" borderId="1" xfId="1" applyFont="1"/>
    <xf numFmtId="164" fontId="1" fillId="0" borderId="7" xfId="1" applyNumberFormat="1" applyFont="1" applyBorder="1"/>
    <xf numFmtId="10" fontId="4" fillId="2" borderId="5" xfId="1" applyNumberFormat="1" applyFill="1" applyBorder="1" applyProtection="1">
      <protection locked="0"/>
    </xf>
    <xf numFmtId="164" fontId="4" fillId="0" borderId="7" xfId="1" applyNumberFormat="1" applyBorder="1"/>
    <xf numFmtId="164" fontId="11" fillId="0" borderId="1" xfId="1" applyNumberFormat="1" applyFont="1" applyAlignment="1">
      <alignment horizontal="right" vertical="top"/>
    </xf>
    <xf numFmtId="0" fontId="7" fillId="0" borderId="1" xfId="1" applyFont="1" applyAlignment="1">
      <alignment horizontal="right"/>
    </xf>
    <xf numFmtId="164" fontId="7" fillId="0" borderId="5" xfId="1" applyNumberFormat="1" applyFont="1" applyBorder="1"/>
    <xf numFmtId="164" fontId="7" fillId="0" borderId="8" xfId="1" applyNumberFormat="1" applyFont="1" applyBorder="1"/>
    <xf numFmtId="167" fontId="4" fillId="2" borderId="5" xfId="1" applyNumberFormat="1" applyFill="1" applyBorder="1" applyAlignment="1" applyProtection="1">
      <alignment horizontal="left"/>
      <protection locked="0"/>
    </xf>
    <xf numFmtId="165" fontId="7" fillId="2" borderId="5" xfId="1" applyNumberFormat="1" applyFont="1" applyFill="1" applyBorder="1" applyAlignment="1" applyProtection="1">
      <alignment horizontal="right"/>
      <protection locked="0"/>
    </xf>
    <xf numFmtId="166" fontId="4" fillId="2" borderId="3" xfId="1" applyNumberFormat="1" applyFill="1" applyBorder="1" applyProtection="1">
      <protection locked="0"/>
    </xf>
    <xf numFmtId="164" fontId="4" fillId="2" borderId="3" xfId="1" applyNumberFormat="1" applyFill="1" applyBorder="1" applyProtection="1">
      <protection locked="0"/>
    </xf>
    <xf numFmtId="164" fontId="1" fillId="0" borderId="5" xfId="1" applyNumberFormat="1" applyFont="1" applyBorder="1"/>
    <xf numFmtId="164" fontId="4" fillId="2" borderId="3" xfId="1" applyNumberFormat="1" applyFill="1" applyBorder="1" applyAlignment="1" applyProtection="1">
      <alignment horizontal="right"/>
      <protection locked="0"/>
    </xf>
    <xf numFmtId="9" fontId="4" fillId="0" borderId="5" xfId="1" applyNumberFormat="1" applyBorder="1" applyAlignment="1">
      <alignment horizontal="right"/>
    </xf>
    <xf numFmtId="0" fontId="4" fillId="0" borderId="1" xfId="1" quotePrefix="1" applyAlignment="1">
      <alignment horizontal="center"/>
    </xf>
    <xf numFmtId="0" fontId="4" fillId="0" borderId="1" xfId="1" quotePrefix="1" applyAlignment="1">
      <alignment horizontal="right"/>
    </xf>
    <xf numFmtId="3" fontId="4" fillId="0" borderId="1" xfId="1" applyNumberFormat="1"/>
    <xf numFmtId="4" fontId="4" fillId="0" borderId="1" xfId="1" applyNumberFormat="1" applyAlignment="1">
      <alignment horizontal="right"/>
    </xf>
    <xf numFmtId="0" fontId="16" fillId="0" borderId="0" xfId="0" applyFont="1"/>
    <xf numFmtId="0" fontId="1" fillId="0" borderId="1" xfId="1" applyFont="1"/>
    <xf numFmtId="1" fontId="4" fillId="2" borderId="5" xfId="1" applyNumberFormat="1" applyFill="1" applyBorder="1" applyAlignment="1" applyProtection="1">
      <alignment horizontal="left"/>
      <protection locked="0"/>
    </xf>
    <xf numFmtId="4" fontId="4" fillId="2" borderId="5" xfId="1" applyNumberFormat="1" applyFill="1" applyBorder="1" applyAlignment="1" applyProtection="1">
      <alignment horizontal="left"/>
      <protection locked="0"/>
    </xf>
    <xf numFmtId="0" fontId="0" fillId="3" borderId="0" xfId="0" applyFill="1"/>
    <xf numFmtId="0" fontId="0" fillId="0" borderId="0" xfId="0" applyFill="1"/>
    <xf numFmtId="0" fontId="0" fillId="4" borderId="10" xfId="0" applyFill="1" applyBorder="1"/>
    <xf numFmtId="0" fontId="0" fillId="4" borderId="11" xfId="0" applyFill="1" applyBorder="1"/>
    <xf numFmtId="0" fontId="16" fillId="4" borderId="11" xfId="0" applyFont="1" applyFill="1" applyBorder="1"/>
    <xf numFmtId="0" fontId="0" fillId="4" borderId="12" xfId="0" applyFill="1" applyBorder="1"/>
    <xf numFmtId="0" fontId="0" fillId="4" borderId="13" xfId="0" applyFill="1" applyBorder="1"/>
    <xf numFmtId="0" fontId="0" fillId="4" borderId="1" xfId="0" applyFill="1" applyBorder="1"/>
    <xf numFmtId="0" fontId="0" fillId="4" borderId="9" xfId="0" applyFill="1" applyBorder="1"/>
    <xf numFmtId="0" fontId="16" fillId="4" borderId="1" xfId="0" applyFont="1" applyFill="1" applyBorder="1"/>
    <xf numFmtId="0" fontId="0" fillId="4" borderId="1" xfId="0" quotePrefix="1" applyFill="1" applyBorder="1"/>
    <xf numFmtId="0" fontId="0" fillId="4" borderId="14" xfId="0" applyFill="1" applyBorder="1"/>
    <xf numFmtId="0" fontId="0" fillId="4" borderId="15" xfId="0" applyFill="1" applyBorder="1"/>
    <xf numFmtId="0" fontId="0" fillId="4" borderId="16" xfId="0" applyFill="1" applyBorder="1"/>
  </cellXfs>
  <cellStyles count="4">
    <cellStyle name="Standard" xfId="0" builtinId="0"/>
    <cellStyle name="Standard 2" xfId="1"/>
    <cellStyle name="Standard 3" xfId="2"/>
    <cellStyle name="Standard 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5.xml.rels><?xml version="1.0" encoding="UTF-8" standalone="yes"?>
<Relationships xmlns="http://schemas.openxmlformats.org/package/2006/relationships"><Relationship Id="rId1"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19" Type="http://schemas.openxmlformats.org/officeDocument/2006/relationships/image" Target="../media/image20.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2</xdr:col>
          <xdr:colOff>247650</xdr:colOff>
          <xdr:row>7</xdr:row>
          <xdr:rowOff>190500</xdr:rowOff>
        </xdr:to>
        <xdr:sp macro="" textlink="">
          <xdr:nvSpPr>
            <xdr:cNvPr id="32776" name="Object 8" hidden="1">
              <a:extLst>
                <a:ext uri="{63B3BB69-23CF-44E3-9099-C40C66FF867C}">
                  <a14:compatExt spid="_x0000_s3277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11</xdr:col>
      <xdr:colOff>65715</xdr:colOff>
      <xdr:row>40</xdr:row>
      <xdr:rowOff>189739</xdr:rowOff>
    </xdr:to>
    <xdr:pic>
      <xdr:nvPicPr>
        <xdr:cNvPr id="2" name="Grafik 1"/>
        <xdr:cNvPicPr>
          <a:picLocks noChangeAspect="1"/>
        </xdr:cNvPicPr>
      </xdr:nvPicPr>
      <xdr:blipFill>
        <a:blip xmlns:r="http://schemas.openxmlformats.org/officeDocument/2006/relationships" r:embed="rId1" cstate="print"/>
        <a:stretch>
          <a:fillRect/>
        </a:stretch>
      </xdr:blipFill>
      <xdr:spPr>
        <a:xfrm>
          <a:off x="762000" y="952500"/>
          <a:ext cx="7685715" cy="60952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9525</xdr:colOff>
          <xdr:row>11</xdr:row>
          <xdr:rowOff>0</xdr:rowOff>
        </xdr:from>
        <xdr:to>
          <xdr:col>13</xdr:col>
          <xdr:colOff>161925</xdr:colOff>
          <xdr:row>14</xdr:row>
          <xdr:rowOff>114300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16</xdr:row>
          <xdr:rowOff>28575</xdr:rowOff>
        </xdr:from>
        <xdr:to>
          <xdr:col>13</xdr:col>
          <xdr:colOff>171450</xdr:colOff>
          <xdr:row>19</xdr:row>
          <xdr:rowOff>142875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xdr:row>
          <xdr:rowOff>0</xdr:rowOff>
        </xdr:from>
        <xdr:to>
          <xdr:col>13</xdr:col>
          <xdr:colOff>152400</xdr:colOff>
          <xdr:row>24</xdr:row>
          <xdr:rowOff>114300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0</xdr:rowOff>
        </xdr:from>
        <xdr:to>
          <xdr:col>13</xdr:col>
          <xdr:colOff>152400</xdr:colOff>
          <xdr:row>29</xdr:row>
          <xdr:rowOff>114300</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13</xdr:col>
          <xdr:colOff>152400</xdr:colOff>
          <xdr:row>39</xdr:row>
          <xdr:rowOff>114300</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13</xdr:col>
          <xdr:colOff>152400</xdr:colOff>
          <xdr:row>44</xdr:row>
          <xdr:rowOff>114300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0</xdr:rowOff>
        </xdr:from>
        <xdr:to>
          <xdr:col>13</xdr:col>
          <xdr:colOff>152400</xdr:colOff>
          <xdr:row>49</xdr:row>
          <xdr:rowOff>114300</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0</xdr:rowOff>
        </xdr:from>
        <xdr:to>
          <xdr:col>13</xdr:col>
          <xdr:colOff>152400</xdr:colOff>
          <xdr:row>54</xdr:row>
          <xdr:rowOff>114300</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56</xdr:row>
          <xdr:rowOff>0</xdr:rowOff>
        </xdr:from>
        <xdr:to>
          <xdr:col>13</xdr:col>
          <xdr:colOff>152400</xdr:colOff>
          <xdr:row>59</xdr:row>
          <xdr:rowOff>114300</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13</xdr:col>
          <xdr:colOff>152400</xdr:colOff>
          <xdr:row>64</xdr:row>
          <xdr:rowOff>114300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0</xdr:rowOff>
        </xdr:from>
        <xdr:to>
          <xdr:col>13</xdr:col>
          <xdr:colOff>152400</xdr:colOff>
          <xdr:row>34</xdr:row>
          <xdr:rowOff>114300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66</xdr:row>
          <xdr:rowOff>0</xdr:rowOff>
        </xdr:from>
        <xdr:to>
          <xdr:col>13</xdr:col>
          <xdr:colOff>152400</xdr:colOff>
          <xdr:row>69</xdr:row>
          <xdr:rowOff>114300</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71</xdr:row>
          <xdr:rowOff>0</xdr:rowOff>
        </xdr:from>
        <xdr:to>
          <xdr:col>13</xdr:col>
          <xdr:colOff>152400</xdr:colOff>
          <xdr:row>74</xdr:row>
          <xdr:rowOff>114300</xdr:rowOff>
        </xdr:to>
        <xdr:sp macro="" textlink="">
          <xdr:nvSpPr>
            <xdr:cNvPr id="1038" name="Object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76</xdr:row>
          <xdr:rowOff>0</xdr:rowOff>
        </xdr:from>
        <xdr:to>
          <xdr:col>13</xdr:col>
          <xdr:colOff>152400</xdr:colOff>
          <xdr:row>79</xdr:row>
          <xdr:rowOff>114300</xdr:rowOff>
        </xdr:to>
        <xdr:sp macro="" textlink="">
          <xdr:nvSpPr>
            <xdr:cNvPr id="1039" name="Object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81</xdr:row>
          <xdr:rowOff>0</xdr:rowOff>
        </xdr:from>
        <xdr:to>
          <xdr:col>13</xdr:col>
          <xdr:colOff>152400</xdr:colOff>
          <xdr:row>84</xdr:row>
          <xdr:rowOff>114300</xdr:rowOff>
        </xdr:to>
        <xdr:sp macro="" textlink="">
          <xdr:nvSpPr>
            <xdr:cNvPr id="1040" name="Object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86</xdr:row>
          <xdr:rowOff>0</xdr:rowOff>
        </xdr:from>
        <xdr:to>
          <xdr:col>13</xdr:col>
          <xdr:colOff>152400</xdr:colOff>
          <xdr:row>89</xdr:row>
          <xdr:rowOff>114300</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91</xdr:row>
          <xdr:rowOff>0</xdr:rowOff>
        </xdr:from>
        <xdr:to>
          <xdr:col>13</xdr:col>
          <xdr:colOff>152400</xdr:colOff>
          <xdr:row>94</xdr:row>
          <xdr:rowOff>114300</xdr:rowOff>
        </xdr:to>
        <xdr:sp macro="" textlink="">
          <xdr:nvSpPr>
            <xdr:cNvPr id="1042" name="Object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96</xdr:row>
          <xdr:rowOff>0</xdr:rowOff>
        </xdr:from>
        <xdr:to>
          <xdr:col>13</xdr:col>
          <xdr:colOff>152400</xdr:colOff>
          <xdr:row>99</xdr:row>
          <xdr:rowOff>114300</xdr:rowOff>
        </xdr:to>
        <xdr:sp macro="" textlink="">
          <xdr:nvSpPr>
            <xdr:cNvPr id="1043" name="Object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xdr:row>
          <xdr:rowOff>0</xdr:rowOff>
        </xdr:from>
        <xdr:to>
          <xdr:col>13</xdr:col>
          <xdr:colOff>152400</xdr:colOff>
          <xdr:row>104</xdr:row>
          <xdr:rowOff>114300</xdr:rowOff>
        </xdr:to>
        <xdr:sp macro="" textlink="">
          <xdr:nvSpPr>
            <xdr:cNvPr id="1044" name="Object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361292</xdr:colOff>
      <xdr:row>47</xdr:row>
      <xdr:rowOff>141739</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5266667" cy="9095239"/>
        </a:xfrm>
        <a:prstGeom prst="rect">
          <a:avLst/>
        </a:prstGeom>
      </xdr:spPr>
    </xdr:pic>
    <xdr:clientData/>
  </xdr:twoCellAnchor>
  <xdr:twoCellAnchor editAs="oneCell">
    <xdr:from>
      <xdr:col>0</xdr:col>
      <xdr:colOff>0</xdr:colOff>
      <xdr:row>49</xdr:row>
      <xdr:rowOff>0</xdr:rowOff>
    </xdr:from>
    <xdr:to>
      <xdr:col>4</xdr:col>
      <xdr:colOff>351768</xdr:colOff>
      <xdr:row>95</xdr:row>
      <xdr:rowOff>37001</xdr:rowOff>
    </xdr:to>
    <xdr:pic>
      <xdr:nvPicPr>
        <xdr:cNvPr id="3" name="Grafik 2"/>
        <xdr:cNvPicPr>
          <a:picLocks noChangeAspect="1"/>
        </xdr:cNvPicPr>
      </xdr:nvPicPr>
      <xdr:blipFill>
        <a:blip xmlns:r="http://schemas.openxmlformats.org/officeDocument/2006/relationships" r:embed="rId2"/>
        <a:stretch>
          <a:fillRect/>
        </a:stretch>
      </xdr:blipFill>
      <xdr:spPr>
        <a:xfrm>
          <a:off x="0" y="9334500"/>
          <a:ext cx="5257143" cy="8800001"/>
        </a:xfrm>
        <a:prstGeom prst="rect">
          <a:avLst/>
        </a:prstGeom>
      </xdr:spPr>
    </xdr:pic>
    <xdr:clientData/>
  </xdr:twoCellAnchor>
  <xdr:twoCellAnchor editAs="oneCell">
    <xdr:from>
      <xdr:col>0</xdr:col>
      <xdr:colOff>0</xdr:colOff>
      <xdr:row>96</xdr:row>
      <xdr:rowOff>0</xdr:rowOff>
    </xdr:from>
    <xdr:to>
      <xdr:col>4</xdr:col>
      <xdr:colOff>323197</xdr:colOff>
      <xdr:row>142</xdr:row>
      <xdr:rowOff>75096</xdr:rowOff>
    </xdr:to>
    <xdr:pic>
      <xdr:nvPicPr>
        <xdr:cNvPr id="4" name="Grafik 3"/>
        <xdr:cNvPicPr>
          <a:picLocks noChangeAspect="1"/>
        </xdr:cNvPicPr>
      </xdr:nvPicPr>
      <xdr:blipFill>
        <a:blip xmlns:r="http://schemas.openxmlformats.org/officeDocument/2006/relationships" r:embed="rId3"/>
        <a:stretch>
          <a:fillRect/>
        </a:stretch>
      </xdr:blipFill>
      <xdr:spPr>
        <a:xfrm>
          <a:off x="0" y="18288000"/>
          <a:ext cx="5228572" cy="8838096"/>
        </a:xfrm>
        <a:prstGeom prst="rect">
          <a:avLst/>
        </a:prstGeom>
      </xdr:spPr>
    </xdr:pic>
    <xdr:clientData/>
  </xdr:twoCellAnchor>
  <xdr:twoCellAnchor editAs="oneCell">
    <xdr:from>
      <xdr:col>0</xdr:col>
      <xdr:colOff>0</xdr:colOff>
      <xdr:row>143</xdr:row>
      <xdr:rowOff>0</xdr:rowOff>
    </xdr:from>
    <xdr:to>
      <xdr:col>4</xdr:col>
      <xdr:colOff>361292</xdr:colOff>
      <xdr:row>189</xdr:row>
      <xdr:rowOff>37001</xdr:rowOff>
    </xdr:to>
    <xdr:pic>
      <xdr:nvPicPr>
        <xdr:cNvPr id="5" name="Grafik 4"/>
        <xdr:cNvPicPr>
          <a:picLocks noChangeAspect="1"/>
        </xdr:cNvPicPr>
      </xdr:nvPicPr>
      <xdr:blipFill>
        <a:blip xmlns:r="http://schemas.openxmlformats.org/officeDocument/2006/relationships" r:embed="rId4"/>
        <a:stretch>
          <a:fillRect/>
        </a:stretch>
      </xdr:blipFill>
      <xdr:spPr>
        <a:xfrm>
          <a:off x="0" y="27241500"/>
          <a:ext cx="5266667" cy="8800001"/>
        </a:xfrm>
        <a:prstGeom prst="rect">
          <a:avLst/>
        </a:prstGeom>
      </xdr:spPr>
    </xdr:pic>
    <xdr:clientData/>
  </xdr:twoCellAnchor>
  <xdr:twoCellAnchor editAs="oneCell">
    <xdr:from>
      <xdr:col>0</xdr:col>
      <xdr:colOff>0</xdr:colOff>
      <xdr:row>190</xdr:row>
      <xdr:rowOff>0</xdr:rowOff>
    </xdr:from>
    <xdr:to>
      <xdr:col>4</xdr:col>
      <xdr:colOff>342244</xdr:colOff>
      <xdr:row>236</xdr:row>
      <xdr:rowOff>37001</xdr:rowOff>
    </xdr:to>
    <xdr:pic>
      <xdr:nvPicPr>
        <xdr:cNvPr id="6" name="Grafik 5"/>
        <xdr:cNvPicPr>
          <a:picLocks noChangeAspect="1"/>
        </xdr:cNvPicPr>
      </xdr:nvPicPr>
      <xdr:blipFill>
        <a:blip xmlns:r="http://schemas.openxmlformats.org/officeDocument/2006/relationships" r:embed="rId5"/>
        <a:stretch>
          <a:fillRect/>
        </a:stretch>
      </xdr:blipFill>
      <xdr:spPr>
        <a:xfrm>
          <a:off x="0" y="36195000"/>
          <a:ext cx="5247619" cy="8800001"/>
        </a:xfrm>
        <a:prstGeom prst="rect">
          <a:avLst/>
        </a:prstGeom>
      </xdr:spPr>
    </xdr:pic>
    <xdr:clientData/>
  </xdr:twoCellAnchor>
  <xdr:twoCellAnchor editAs="oneCell">
    <xdr:from>
      <xdr:col>0</xdr:col>
      <xdr:colOff>0</xdr:colOff>
      <xdr:row>237</xdr:row>
      <xdr:rowOff>0</xdr:rowOff>
    </xdr:from>
    <xdr:to>
      <xdr:col>4</xdr:col>
      <xdr:colOff>332721</xdr:colOff>
      <xdr:row>283</xdr:row>
      <xdr:rowOff>17953</xdr:rowOff>
    </xdr:to>
    <xdr:pic>
      <xdr:nvPicPr>
        <xdr:cNvPr id="7" name="Grafik 6"/>
        <xdr:cNvPicPr>
          <a:picLocks noChangeAspect="1"/>
        </xdr:cNvPicPr>
      </xdr:nvPicPr>
      <xdr:blipFill>
        <a:blip xmlns:r="http://schemas.openxmlformats.org/officeDocument/2006/relationships" r:embed="rId6"/>
        <a:stretch>
          <a:fillRect/>
        </a:stretch>
      </xdr:blipFill>
      <xdr:spPr>
        <a:xfrm>
          <a:off x="0" y="45148500"/>
          <a:ext cx="5238096" cy="8780953"/>
        </a:xfrm>
        <a:prstGeom prst="rect">
          <a:avLst/>
        </a:prstGeom>
      </xdr:spPr>
    </xdr:pic>
    <xdr:clientData/>
  </xdr:twoCellAnchor>
  <xdr:twoCellAnchor editAs="oneCell">
    <xdr:from>
      <xdr:col>0</xdr:col>
      <xdr:colOff>0</xdr:colOff>
      <xdr:row>284</xdr:row>
      <xdr:rowOff>0</xdr:rowOff>
    </xdr:from>
    <xdr:to>
      <xdr:col>4</xdr:col>
      <xdr:colOff>399387</xdr:colOff>
      <xdr:row>330</xdr:row>
      <xdr:rowOff>160810</xdr:rowOff>
    </xdr:to>
    <xdr:pic>
      <xdr:nvPicPr>
        <xdr:cNvPr id="8" name="Grafik 7"/>
        <xdr:cNvPicPr>
          <a:picLocks noChangeAspect="1"/>
        </xdr:cNvPicPr>
      </xdr:nvPicPr>
      <xdr:blipFill>
        <a:blip xmlns:r="http://schemas.openxmlformats.org/officeDocument/2006/relationships" r:embed="rId7"/>
        <a:stretch>
          <a:fillRect/>
        </a:stretch>
      </xdr:blipFill>
      <xdr:spPr>
        <a:xfrm>
          <a:off x="0" y="54102000"/>
          <a:ext cx="5304762" cy="8923810"/>
        </a:xfrm>
        <a:prstGeom prst="rect">
          <a:avLst/>
        </a:prstGeom>
      </xdr:spPr>
    </xdr:pic>
    <xdr:clientData/>
  </xdr:twoCellAnchor>
  <xdr:twoCellAnchor editAs="oneCell">
    <xdr:from>
      <xdr:col>0</xdr:col>
      <xdr:colOff>0</xdr:colOff>
      <xdr:row>332</xdr:row>
      <xdr:rowOff>0</xdr:rowOff>
    </xdr:from>
    <xdr:to>
      <xdr:col>4</xdr:col>
      <xdr:colOff>370816</xdr:colOff>
      <xdr:row>378</xdr:row>
      <xdr:rowOff>56048</xdr:rowOff>
    </xdr:to>
    <xdr:pic>
      <xdr:nvPicPr>
        <xdr:cNvPr id="9" name="Grafik 8"/>
        <xdr:cNvPicPr>
          <a:picLocks noChangeAspect="1"/>
        </xdr:cNvPicPr>
      </xdr:nvPicPr>
      <xdr:blipFill>
        <a:blip xmlns:r="http://schemas.openxmlformats.org/officeDocument/2006/relationships" r:embed="rId8"/>
        <a:stretch>
          <a:fillRect/>
        </a:stretch>
      </xdr:blipFill>
      <xdr:spPr>
        <a:xfrm>
          <a:off x="0" y="63246000"/>
          <a:ext cx="5276191" cy="8819048"/>
        </a:xfrm>
        <a:prstGeom prst="rect">
          <a:avLst/>
        </a:prstGeom>
      </xdr:spPr>
    </xdr:pic>
    <xdr:clientData/>
  </xdr:twoCellAnchor>
  <xdr:twoCellAnchor editAs="oneCell">
    <xdr:from>
      <xdr:col>0</xdr:col>
      <xdr:colOff>0</xdr:colOff>
      <xdr:row>379</xdr:row>
      <xdr:rowOff>0</xdr:rowOff>
    </xdr:from>
    <xdr:to>
      <xdr:col>4</xdr:col>
      <xdr:colOff>342244</xdr:colOff>
      <xdr:row>425</xdr:row>
      <xdr:rowOff>37001</xdr:rowOff>
    </xdr:to>
    <xdr:pic>
      <xdr:nvPicPr>
        <xdr:cNvPr id="10" name="Grafik 9"/>
        <xdr:cNvPicPr>
          <a:picLocks noChangeAspect="1"/>
        </xdr:cNvPicPr>
      </xdr:nvPicPr>
      <xdr:blipFill>
        <a:blip xmlns:r="http://schemas.openxmlformats.org/officeDocument/2006/relationships" r:embed="rId9"/>
        <a:stretch>
          <a:fillRect/>
        </a:stretch>
      </xdr:blipFill>
      <xdr:spPr>
        <a:xfrm>
          <a:off x="0" y="72199500"/>
          <a:ext cx="5247619" cy="8800001"/>
        </a:xfrm>
        <a:prstGeom prst="rect">
          <a:avLst/>
        </a:prstGeom>
      </xdr:spPr>
    </xdr:pic>
    <xdr:clientData/>
  </xdr:twoCellAnchor>
  <xdr:twoCellAnchor editAs="oneCell">
    <xdr:from>
      <xdr:col>0</xdr:col>
      <xdr:colOff>0</xdr:colOff>
      <xdr:row>426</xdr:row>
      <xdr:rowOff>0</xdr:rowOff>
    </xdr:from>
    <xdr:to>
      <xdr:col>4</xdr:col>
      <xdr:colOff>275578</xdr:colOff>
      <xdr:row>472</xdr:row>
      <xdr:rowOff>46524</xdr:rowOff>
    </xdr:to>
    <xdr:pic>
      <xdr:nvPicPr>
        <xdr:cNvPr id="11" name="Grafik 10"/>
        <xdr:cNvPicPr>
          <a:picLocks noChangeAspect="1"/>
        </xdr:cNvPicPr>
      </xdr:nvPicPr>
      <xdr:blipFill>
        <a:blip xmlns:r="http://schemas.openxmlformats.org/officeDocument/2006/relationships" r:embed="rId10"/>
        <a:stretch>
          <a:fillRect/>
        </a:stretch>
      </xdr:blipFill>
      <xdr:spPr>
        <a:xfrm>
          <a:off x="0" y="81153000"/>
          <a:ext cx="5180953" cy="8809524"/>
        </a:xfrm>
        <a:prstGeom prst="rect">
          <a:avLst/>
        </a:prstGeom>
      </xdr:spPr>
    </xdr:pic>
    <xdr:clientData/>
  </xdr:twoCellAnchor>
  <xdr:twoCellAnchor editAs="oneCell">
    <xdr:from>
      <xdr:col>0</xdr:col>
      <xdr:colOff>0</xdr:colOff>
      <xdr:row>473</xdr:row>
      <xdr:rowOff>0</xdr:rowOff>
    </xdr:from>
    <xdr:to>
      <xdr:col>4</xdr:col>
      <xdr:colOff>304149</xdr:colOff>
      <xdr:row>519</xdr:row>
      <xdr:rowOff>8429</xdr:rowOff>
    </xdr:to>
    <xdr:pic>
      <xdr:nvPicPr>
        <xdr:cNvPr id="12" name="Grafik 11"/>
        <xdr:cNvPicPr>
          <a:picLocks noChangeAspect="1"/>
        </xdr:cNvPicPr>
      </xdr:nvPicPr>
      <xdr:blipFill>
        <a:blip xmlns:r="http://schemas.openxmlformats.org/officeDocument/2006/relationships" r:embed="rId11"/>
        <a:stretch>
          <a:fillRect/>
        </a:stretch>
      </xdr:blipFill>
      <xdr:spPr>
        <a:xfrm>
          <a:off x="0" y="90106500"/>
          <a:ext cx="5209524" cy="8771429"/>
        </a:xfrm>
        <a:prstGeom prst="rect">
          <a:avLst/>
        </a:prstGeom>
      </xdr:spPr>
    </xdr:pic>
    <xdr:clientData/>
  </xdr:twoCellAnchor>
  <xdr:twoCellAnchor editAs="oneCell">
    <xdr:from>
      <xdr:col>0</xdr:col>
      <xdr:colOff>0</xdr:colOff>
      <xdr:row>520</xdr:row>
      <xdr:rowOff>0</xdr:rowOff>
    </xdr:from>
    <xdr:to>
      <xdr:col>4</xdr:col>
      <xdr:colOff>294625</xdr:colOff>
      <xdr:row>566</xdr:row>
      <xdr:rowOff>8429</xdr:rowOff>
    </xdr:to>
    <xdr:pic>
      <xdr:nvPicPr>
        <xdr:cNvPr id="13" name="Grafik 12"/>
        <xdr:cNvPicPr>
          <a:picLocks noChangeAspect="1"/>
        </xdr:cNvPicPr>
      </xdr:nvPicPr>
      <xdr:blipFill>
        <a:blip xmlns:r="http://schemas.openxmlformats.org/officeDocument/2006/relationships" r:embed="rId12"/>
        <a:stretch>
          <a:fillRect/>
        </a:stretch>
      </xdr:blipFill>
      <xdr:spPr>
        <a:xfrm>
          <a:off x="0" y="99060000"/>
          <a:ext cx="5200000" cy="8771429"/>
        </a:xfrm>
        <a:prstGeom prst="rect">
          <a:avLst/>
        </a:prstGeom>
      </xdr:spPr>
    </xdr:pic>
    <xdr:clientData/>
  </xdr:twoCellAnchor>
  <xdr:twoCellAnchor editAs="oneCell">
    <xdr:from>
      <xdr:col>0</xdr:col>
      <xdr:colOff>0</xdr:colOff>
      <xdr:row>567</xdr:row>
      <xdr:rowOff>0</xdr:rowOff>
    </xdr:from>
    <xdr:to>
      <xdr:col>4</xdr:col>
      <xdr:colOff>323197</xdr:colOff>
      <xdr:row>613</xdr:row>
      <xdr:rowOff>8429</xdr:rowOff>
    </xdr:to>
    <xdr:pic>
      <xdr:nvPicPr>
        <xdr:cNvPr id="14" name="Grafik 13"/>
        <xdr:cNvPicPr>
          <a:picLocks noChangeAspect="1"/>
        </xdr:cNvPicPr>
      </xdr:nvPicPr>
      <xdr:blipFill>
        <a:blip xmlns:r="http://schemas.openxmlformats.org/officeDocument/2006/relationships" r:embed="rId13"/>
        <a:stretch>
          <a:fillRect/>
        </a:stretch>
      </xdr:blipFill>
      <xdr:spPr>
        <a:xfrm>
          <a:off x="0" y="108013500"/>
          <a:ext cx="5228572" cy="8771429"/>
        </a:xfrm>
        <a:prstGeom prst="rect">
          <a:avLst/>
        </a:prstGeom>
      </xdr:spPr>
    </xdr:pic>
    <xdr:clientData/>
  </xdr:twoCellAnchor>
  <xdr:twoCellAnchor editAs="oneCell">
    <xdr:from>
      <xdr:col>0</xdr:col>
      <xdr:colOff>0</xdr:colOff>
      <xdr:row>614</xdr:row>
      <xdr:rowOff>0</xdr:rowOff>
    </xdr:from>
    <xdr:to>
      <xdr:col>4</xdr:col>
      <xdr:colOff>304149</xdr:colOff>
      <xdr:row>659</xdr:row>
      <xdr:rowOff>189405</xdr:rowOff>
    </xdr:to>
    <xdr:pic>
      <xdr:nvPicPr>
        <xdr:cNvPr id="15" name="Grafik 14"/>
        <xdr:cNvPicPr>
          <a:picLocks noChangeAspect="1"/>
        </xdr:cNvPicPr>
      </xdr:nvPicPr>
      <xdr:blipFill>
        <a:blip xmlns:r="http://schemas.openxmlformats.org/officeDocument/2006/relationships" r:embed="rId14"/>
        <a:stretch>
          <a:fillRect/>
        </a:stretch>
      </xdr:blipFill>
      <xdr:spPr>
        <a:xfrm>
          <a:off x="0" y="116967000"/>
          <a:ext cx="5209524" cy="8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304125</xdr:colOff>
      <xdr:row>48</xdr:row>
      <xdr:rowOff>8382</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5400000" cy="9152382"/>
        </a:xfrm>
        <a:prstGeom prst="rect">
          <a:avLst/>
        </a:prstGeom>
      </xdr:spPr>
    </xdr:pic>
    <xdr:clientData/>
  </xdr:twoCellAnchor>
  <xdr:twoCellAnchor editAs="oneCell">
    <xdr:from>
      <xdr:col>0</xdr:col>
      <xdr:colOff>0</xdr:colOff>
      <xdr:row>49</xdr:row>
      <xdr:rowOff>0</xdr:rowOff>
    </xdr:from>
    <xdr:to>
      <xdr:col>6</xdr:col>
      <xdr:colOff>227935</xdr:colOff>
      <xdr:row>94</xdr:row>
      <xdr:rowOff>113215</xdr:rowOff>
    </xdr:to>
    <xdr:pic>
      <xdr:nvPicPr>
        <xdr:cNvPr id="4" name="Grafik 3"/>
        <xdr:cNvPicPr>
          <a:picLocks noChangeAspect="1"/>
        </xdr:cNvPicPr>
      </xdr:nvPicPr>
      <xdr:blipFill>
        <a:blip xmlns:r="http://schemas.openxmlformats.org/officeDocument/2006/relationships" r:embed="rId2"/>
        <a:stretch>
          <a:fillRect/>
        </a:stretch>
      </xdr:blipFill>
      <xdr:spPr>
        <a:xfrm>
          <a:off x="0" y="9334500"/>
          <a:ext cx="5323810" cy="86857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666000</xdr:colOff>
      <xdr:row>46</xdr:row>
      <xdr:rowOff>141786</xdr:rowOff>
    </xdr:to>
    <xdr:pic>
      <xdr:nvPicPr>
        <xdr:cNvPr id="3" name="Grafik 2"/>
        <xdr:cNvPicPr>
          <a:picLocks noChangeAspect="1"/>
        </xdr:cNvPicPr>
      </xdr:nvPicPr>
      <xdr:blipFill>
        <a:blip xmlns:r="http://schemas.openxmlformats.org/officeDocument/2006/relationships" r:embed="rId1" cstate="print"/>
        <a:stretch>
          <a:fillRect/>
        </a:stretch>
      </xdr:blipFill>
      <xdr:spPr>
        <a:xfrm>
          <a:off x="762000" y="190500"/>
          <a:ext cx="6000000" cy="8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HRM2-30-7-13\HRM2-ZH_fv_bewertungsblaetter_121109_vorlage_v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chtüberbaute L."/>
      <sheetName val="Überbaute L."/>
      <sheetName val="Steuerwerte"/>
    </sheetNames>
    <sheetDataSet>
      <sheetData sheetId="0"/>
      <sheetData sheetId="1"/>
      <sheetData sheetId="2">
        <row r="5">
          <cell r="A5">
            <v>10</v>
          </cell>
          <cell r="B5" t="str">
            <v>Wohnbauland</v>
          </cell>
        </row>
        <row r="6">
          <cell r="A6">
            <v>14</v>
          </cell>
          <cell r="B6" t="str">
            <v>Bauland für Geschäftshäuser</v>
          </cell>
        </row>
        <row r="7">
          <cell r="A7">
            <v>15</v>
          </cell>
          <cell r="B7" t="str">
            <v>Industrie-/Gewerbebauland</v>
          </cell>
        </row>
        <row r="12">
          <cell r="A12" t="str">
            <v>Adlikon</v>
          </cell>
          <cell r="B12">
            <v>500</v>
          </cell>
          <cell r="C12">
            <v>410</v>
          </cell>
          <cell r="D12">
            <v>320</v>
          </cell>
          <cell r="E12" t="str">
            <v>–</v>
          </cell>
          <cell r="F12" t="str">
            <v>–</v>
          </cell>
          <cell r="G12" t="str">
            <v>–</v>
          </cell>
          <cell r="H12" t="str">
            <v>–</v>
          </cell>
          <cell r="J12" t="str">
            <v>Adlikon</v>
          </cell>
          <cell r="K12">
            <v>280</v>
          </cell>
          <cell r="L12" t="str">
            <v>–</v>
          </cell>
          <cell r="M12" t="str">
            <v>–</v>
          </cell>
          <cell r="N12" t="str">
            <v>–</v>
          </cell>
          <cell r="P12" t="str">
            <v>Adlikon</v>
          </cell>
          <cell r="Q12">
            <v>140</v>
          </cell>
          <cell r="R12" t="str">
            <v>–</v>
          </cell>
          <cell r="S12" t="str">
            <v>–</v>
          </cell>
          <cell r="T12" t="str">
            <v>–</v>
          </cell>
        </row>
        <row r="13">
          <cell r="A13" t="str">
            <v>Adliswil</v>
          </cell>
          <cell r="B13">
            <v>960</v>
          </cell>
          <cell r="C13">
            <v>880</v>
          </cell>
          <cell r="D13">
            <v>790</v>
          </cell>
          <cell r="E13">
            <v>700</v>
          </cell>
          <cell r="F13">
            <v>610</v>
          </cell>
          <cell r="G13" t="str">
            <v>–</v>
          </cell>
          <cell r="H13" t="str">
            <v>–</v>
          </cell>
          <cell r="J13" t="str">
            <v>Adliswil</v>
          </cell>
          <cell r="K13">
            <v>500</v>
          </cell>
          <cell r="L13" t="str">
            <v>–</v>
          </cell>
          <cell r="M13" t="str">
            <v>–</v>
          </cell>
          <cell r="N13" t="str">
            <v>–</v>
          </cell>
          <cell r="P13" t="str">
            <v>Adliswil</v>
          </cell>
          <cell r="Q13">
            <v>370</v>
          </cell>
          <cell r="R13" t="str">
            <v>–</v>
          </cell>
          <cell r="S13" t="str">
            <v>–</v>
          </cell>
          <cell r="T13" t="str">
            <v>–</v>
          </cell>
        </row>
        <row r="14">
          <cell r="A14" t="str">
            <v>Aesch</v>
          </cell>
          <cell r="B14">
            <v>1120</v>
          </cell>
          <cell r="C14">
            <v>890</v>
          </cell>
          <cell r="D14">
            <v>650</v>
          </cell>
          <cell r="E14" t="str">
            <v>–</v>
          </cell>
          <cell r="F14" t="str">
            <v>–</v>
          </cell>
          <cell r="G14" t="str">
            <v>–</v>
          </cell>
          <cell r="H14" t="str">
            <v>–</v>
          </cell>
          <cell r="J14" t="str">
            <v>Aesch</v>
          </cell>
          <cell r="K14">
            <v>730</v>
          </cell>
          <cell r="L14" t="str">
            <v>–</v>
          </cell>
          <cell r="M14" t="str">
            <v>–</v>
          </cell>
          <cell r="N14" t="str">
            <v>–</v>
          </cell>
          <cell r="P14" t="str">
            <v>Aesch</v>
          </cell>
          <cell r="Q14">
            <v>490</v>
          </cell>
          <cell r="R14" t="str">
            <v>–</v>
          </cell>
          <cell r="S14" t="str">
            <v>–</v>
          </cell>
          <cell r="T14" t="str">
            <v>–</v>
          </cell>
        </row>
        <row r="15">
          <cell r="A15" t="str">
            <v>Aeugst am Albis</v>
          </cell>
          <cell r="B15">
            <v>980</v>
          </cell>
          <cell r="C15">
            <v>870</v>
          </cell>
          <cell r="D15">
            <v>750</v>
          </cell>
          <cell r="E15">
            <v>640</v>
          </cell>
          <cell r="F15">
            <v>520</v>
          </cell>
          <cell r="G15" t="str">
            <v>–</v>
          </cell>
          <cell r="H15" t="str">
            <v>–</v>
          </cell>
          <cell r="J15" t="str">
            <v>Aeugst am Albis</v>
          </cell>
          <cell r="K15">
            <v>420</v>
          </cell>
          <cell r="L15" t="str">
            <v>–</v>
          </cell>
          <cell r="M15" t="str">
            <v>–</v>
          </cell>
          <cell r="N15" t="str">
            <v>–</v>
          </cell>
          <cell r="P15" t="str">
            <v>Aeugst am Albis</v>
          </cell>
          <cell r="Q15">
            <v>290</v>
          </cell>
          <cell r="R15" t="str">
            <v>–</v>
          </cell>
          <cell r="S15" t="str">
            <v>–</v>
          </cell>
          <cell r="T15" t="str">
            <v>–</v>
          </cell>
        </row>
        <row r="16">
          <cell r="A16" t="str">
            <v>Affoltern am Albis</v>
          </cell>
          <cell r="B16">
            <v>760</v>
          </cell>
          <cell r="C16">
            <v>690</v>
          </cell>
          <cell r="D16">
            <v>610</v>
          </cell>
          <cell r="E16">
            <v>540</v>
          </cell>
          <cell r="F16">
            <v>460</v>
          </cell>
          <cell r="G16" t="str">
            <v>–</v>
          </cell>
          <cell r="H16" t="str">
            <v>–</v>
          </cell>
          <cell r="J16" t="str">
            <v>Affoltern am Albis</v>
          </cell>
          <cell r="K16">
            <v>570</v>
          </cell>
          <cell r="L16" t="str">
            <v>–</v>
          </cell>
          <cell r="M16" t="str">
            <v>–</v>
          </cell>
          <cell r="N16" t="str">
            <v>–</v>
          </cell>
          <cell r="P16" t="str">
            <v>Affoltern am Albis</v>
          </cell>
          <cell r="Q16">
            <v>360</v>
          </cell>
          <cell r="R16" t="str">
            <v>–</v>
          </cell>
          <cell r="S16" t="str">
            <v>–</v>
          </cell>
          <cell r="T16" t="str">
            <v>–</v>
          </cell>
        </row>
        <row r="17">
          <cell r="A17" t="str">
            <v>Altikon</v>
          </cell>
          <cell r="B17">
            <v>470</v>
          </cell>
          <cell r="C17">
            <v>410</v>
          </cell>
          <cell r="D17">
            <v>350</v>
          </cell>
          <cell r="E17" t="str">
            <v>–</v>
          </cell>
          <cell r="F17" t="str">
            <v>–</v>
          </cell>
          <cell r="G17" t="str">
            <v>–</v>
          </cell>
          <cell r="H17" t="str">
            <v>–</v>
          </cell>
          <cell r="J17" t="str">
            <v>Altikon</v>
          </cell>
          <cell r="K17">
            <v>280</v>
          </cell>
          <cell r="L17" t="str">
            <v>–</v>
          </cell>
          <cell r="M17" t="str">
            <v>–</v>
          </cell>
          <cell r="N17" t="str">
            <v>–</v>
          </cell>
          <cell r="P17" t="str">
            <v>Altikon</v>
          </cell>
          <cell r="Q17">
            <v>140</v>
          </cell>
          <cell r="R17" t="str">
            <v>–</v>
          </cell>
          <cell r="S17" t="str">
            <v>–</v>
          </cell>
          <cell r="T17" t="str">
            <v>–</v>
          </cell>
        </row>
        <row r="18">
          <cell r="A18" t="str">
            <v>Andelfingen</v>
          </cell>
          <cell r="B18">
            <v>590</v>
          </cell>
          <cell r="C18">
            <v>530</v>
          </cell>
          <cell r="D18">
            <v>470</v>
          </cell>
          <cell r="E18">
            <v>410</v>
          </cell>
          <cell r="F18">
            <v>350</v>
          </cell>
          <cell r="G18" t="str">
            <v>–</v>
          </cell>
          <cell r="H18" t="str">
            <v>–</v>
          </cell>
          <cell r="J18" t="str">
            <v>Andelfingen</v>
          </cell>
          <cell r="K18">
            <v>420</v>
          </cell>
          <cell r="L18" t="str">
            <v>–</v>
          </cell>
          <cell r="M18" t="str">
            <v>–</v>
          </cell>
          <cell r="N18" t="str">
            <v>–</v>
          </cell>
          <cell r="P18" t="str">
            <v>Andelfingen</v>
          </cell>
          <cell r="Q18">
            <v>290</v>
          </cell>
          <cell r="R18" t="str">
            <v>–</v>
          </cell>
          <cell r="S18" t="str">
            <v>–</v>
          </cell>
          <cell r="T18" t="str">
            <v>–</v>
          </cell>
        </row>
        <row r="19">
          <cell r="A19" t="str">
            <v>Bachenbülach</v>
          </cell>
          <cell r="B19">
            <v>780</v>
          </cell>
          <cell r="C19">
            <v>690</v>
          </cell>
          <cell r="D19">
            <v>610</v>
          </cell>
          <cell r="E19">
            <v>520</v>
          </cell>
          <cell r="F19" t="str">
            <v>–</v>
          </cell>
          <cell r="G19" t="str">
            <v>–</v>
          </cell>
          <cell r="H19" t="str">
            <v>–</v>
          </cell>
          <cell r="J19" t="str">
            <v>Bachenbülach</v>
          </cell>
          <cell r="K19">
            <v>500</v>
          </cell>
          <cell r="L19" t="str">
            <v>–</v>
          </cell>
          <cell r="M19" t="str">
            <v>–</v>
          </cell>
          <cell r="N19" t="str">
            <v>–</v>
          </cell>
          <cell r="P19" t="str">
            <v>Bachenbülach</v>
          </cell>
          <cell r="Q19">
            <v>370</v>
          </cell>
          <cell r="R19" t="str">
            <v>–</v>
          </cell>
          <cell r="S19" t="str">
            <v>–</v>
          </cell>
          <cell r="T19" t="str">
            <v>–</v>
          </cell>
        </row>
        <row r="20">
          <cell r="A20" t="str">
            <v>Bachs</v>
          </cell>
          <cell r="B20">
            <v>650</v>
          </cell>
          <cell r="C20">
            <v>530</v>
          </cell>
          <cell r="D20">
            <v>410</v>
          </cell>
          <cell r="E20" t="str">
            <v>–</v>
          </cell>
          <cell r="F20" t="str">
            <v>–</v>
          </cell>
          <cell r="G20" t="str">
            <v>–</v>
          </cell>
          <cell r="H20" t="str">
            <v>–</v>
          </cell>
          <cell r="J20" t="str">
            <v>Bachs</v>
          </cell>
          <cell r="K20">
            <v>280</v>
          </cell>
          <cell r="L20" t="str">
            <v>–</v>
          </cell>
          <cell r="M20" t="str">
            <v>–</v>
          </cell>
          <cell r="N20" t="str">
            <v>–</v>
          </cell>
          <cell r="P20" t="str">
            <v>Bachs</v>
          </cell>
          <cell r="Q20">
            <v>140</v>
          </cell>
          <cell r="R20" t="str">
            <v>–</v>
          </cell>
          <cell r="S20" t="str">
            <v>–</v>
          </cell>
          <cell r="T20" t="str">
            <v>–</v>
          </cell>
        </row>
        <row r="21">
          <cell r="A21" t="str">
            <v>Bäretswil</v>
          </cell>
          <cell r="B21">
            <v>610</v>
          </cell>
          <cell r="C21">
            <v>490</v>
          </cell>
          <cell r="D21">
            <v>360</v>
          </cell>
          <cell r="E21" t="str">
            <v>–</v>
          </cell>
          <cell r="F21" t="str">
            <v>–</v>
          </cell>
          <cell r="G21" t="str">
            <v>–</v>
          </cell>
          <cell r="H21" t="str">
            <v>–</v>
          </cell>
          <cell r="J21" t="str">
            <v>Bäretswil</v>
          </cell>
          <cell r="K21">
            <v>420</v>
          </cell>
          <cell r="L21" t="str">
            <v>–</v>
          </cell>
          <cell r="M21" t="str">
            <v>–</v>
          </cell>
          <cell r="N21" t="str">
            <v>–</v>
          </cell>
          <cell r="P21" t="str">
            <v>Bäretswil</v>
          </cell>
          <cell r="Q21">
            <v>290</v>
          </cell>
          <cell r="R21" t="str">
            <v>–</v>
          </cell>
          <cell r="S21" t="str">
            <v>–</v>
          </cell>
          <cell r="T21" t="str">
            <v>–</v>
          </cell>
        </row>
        <row r="22">
          <cell r="A22" t="str">
            <v>Bassersdorf</v>
          </cell>
          <cell r="B22">
            <v>910</v>
          </cell>
          <cell r="C22">
            <v>820</v>
          </cell>
          <cell r="D22">
            <v>730</v>
          </cell>
          <cell r="E22">
            <v>640</v>
          </cell>
          <cell r="F22">
            <v>550</v>
          </cell>
          <cell r="G22" t="str">
            <v>–</v>
          </cell>
          <cell r="H22" t="str">
            <v>–</v>
          </cell>
          <cell r="J22" t="str">
            <v>Bassersdorf</v>
          </cell>
          <cell r="K22">
            <v>500</v>
          </cell>
          <cell r="L22" t="str">
            <v>–</v>
          </cell>
          <cell r="M22" t="str">
            <v>–</v>
          </cell>
          <cell r="N22" t="str">
            <v>–</v>
          </cell>
          <cell r="P22" t="str">
            <v>Bassersdorf</v>
          </cell>
          <cell r="Q22">
            <v>370</v>
          </cell>
          <cell r="R22" t="str">
            <v>–</v>
          </cell>
          <cell r="S22" t="str">
            <v>–</v>
          </cell>
          <cell r="T22" t="str">
            <v>–</v>
          </cell>
        </row>
        <row r="23">
          <cell r="A23" t="str">
            <v>Bauma</v>
          </cell>
          <cell r="B23">
            <v>460</v>
          </cell>
          <cell r="C23">
            <v>430</v>
          </cell>
          <cell r="D23">
            <v>390</v>
          </cell>
          <cell r="E23">
            <v>360</v>
          </cell>
          <cell r="F23">
            <v>320</v>
          </cell>
          <cell r="G23" t="str">
            <v>–</v>
          </cell>
          <cell r="H23" t="str">
            <v>–</v>
          </cell>
          <cell r="J23" t="str">
            <v>Bauma</v>
          </cell>
          <cell r="K23">
            <v>340</v>
          </cell>
          <cell r="L23" t="str">
            <v>–</v>
          </cell>
          <cell r="M23" t="str">
            <v>–</v>
          </cell>
          <cell r="N23" t="str">
            <v>–</v>
          </cell>
          <cell r="P23" t="str">
            <v>Bauma</v>
          </cell>
          <cell r="Q23">
            <v>250</v>
          </cell>
          <cell r="R23" t="str">
            <v>–</v>
          </cell>
          <cell r="S23" t="str">
            <v>–</v>
          </cell>
          <cell r="T23" t="str">
            <v>–</v>
          </cell>
        </row>
        <row r="24">
          <cell r="A24" t="str">
            <v>Benken</v>
          </cell>
          <cell r="B24">
            <v>410</v>
          </cell>
          <cell r="C24">
            <v>380</v>
          </cell>
          <cell r="D24">
            <v>340</v>
          </cell>
          <cell r="E24">
            <v>310</v>
          </cell>
          <cell r="F24">
            <v>270</v>
          </cell>
          <cell r="G24" t="str">
            <v>–</v>
          </cell>
          <cell r="H24" t="str">
            <v>–</v>
          </cell>
          <cell r="J24" t="str">
            <v>Benken</v>
          </cell>
          <cell r="K24">
            <v>280</v>
          </cell>
          <cell r="L24" t="str">
            <v>–</v>
          </cell>
          <cell r="M24" t="str">
            <v>–</v>
          </cell>
          <cell r="N24" t="str">
            <v>–</v>
          </cell>
          <cell r="P24" t="str">
            <v>Benken</v>
          </cell>
          <cell r="Q24">
            <v>140</v>
          </cell>
          <cell r="R24" t="str">
            <v>–</v>
          </cell>
          <cell r="S24" t="str">
            <v>–</v>
          </cell>
          <cell r="T24" t="str">
            <v>–</v>
          </cell>
        </row>
        <row r="25">
          <cell r="A25" t="str">
            <v>Berg am Irchel</v>
          </cell>
          <cell r="B25">
            <v>530</v>
          </cell>
          <cell r="C25">
            <v>460</v>
          </cell>
          <cell r="D25">
            <v>390</v>
          </cell>
          <cell r="E25" t="str">
            <v>–</v>
          </cell>
          <cell r="F25" t="str">
            <v>–</v>
          </cell>
          <cell r="G25" t="str">
            <v>–</v>
          </cell>
          <cell r="H25" t="str">
            <v>–</v>
          </cell>
          <cell r="J25" t="str">
            <v>Berg am Irchel</v>
          </cell>
          <cell r="K25">
            <v>280</v>
          </cell>
          <cell r="L25" t="str">
            <v>–</v>
          </cell>
          <cell r="M25" t="str">
            <v>–</v>
          </cell>
          <cell r="N25" t="str">
            <v>–</v>
          </cell>
          <cell r="P25" t="str">
            <v>Berg am Irchel</v>
          </cell>
          <cell r="Q25">
            <v>140</v>
          </cell>
          <cell r="R25" t="str">
            <v>–</v>
          </cell>
          <cell r="S25" t="str">
            <v>–</v>
          </cell>
          <cell r="T25" t="str">
            <v>–</v>
          </cell>
        </row>
        <row r="26">
          <cell r="A26" t="str">
            <v>Bertschikon</v>
          </cell>
          <cell r="B26">
            <v>360</v>
          </cell>
          <cell r="C26">
            <v>300</v>
          </cell>
          <cell r="D26" t="str">
            <v>–</v>
          </cell>
          <cell r="E26" t="str">
            <v>–</v>
          </cell>
          <cell r="F26" t="str">
            <v>–</v>
          </cell>
          <cell r="G26" t="str">
            <v>–</v>
          </cell>
          <cell r="H26" t="str">
            <v>–</v>
          </cell>
          <cell r="J26" t="str">
            <v>Bertschikon</v>
          </cell>
          <cell r="K26">
            <v>340</v>
          </cell>
          <cell r="L26" t="str">
            <v>–</v>
          </cell>
          <cell r="M26" t="str">
            <v>–</v>
          </cell>
          <cell r="N26" t="str">
            <v>–</v>
          </cell>
          <cell r="P26" t="str">
            <v>Bertschikon</v>
          </cell>
          <cell r="Q26">
            <v>250</v>
          </cell>
          <cell r="R26" t="str">
            <v>–</v>
          </cell>
          <cell r="S26" t="str">
            <v>–</v>
          </cell>
          <cell r="T26" t="str">
            <v>–</v>
          </cell>
        </row>
        <row r="27">
          <cell r="A27" t="str">
            <v>Birmensdorf</v>
          </cell>
          <cell r="B27">
            <v>970</v>
          </cell>
          <cell r="C27">
            <v>880</v>
          </cell>
          <cell r="D27">
            <v>780</v>
          </cell>
          <cell r="E27">
            <v>690</v>
          </cell>
          <cell r="F27">
            <v>590</v>
          </cell>
          <cell r="G27" t="str">
            <v>–</v>
          </cell>
          <cell r="H27" t="str">
            <v>–</v>
          </cell>
          <cell r="J27" t="str">
            <v>Birmensdorf</v>
          </cell>
          <cell r="K27">
            <v>500</v>
          </cell>
          <cell r="L27" t="str">
            <v>–</v>
          </cell>
          <cell r="M27" t="str">
            <v>–</v>
          </cell>
          <cell r="N27" t="str">
            <v>–</v>
          </cell>
          <cell r="P27" t="str">
            <v>Birmensdorf</v>
          </cell>
          <cell r="Q27">
            <v>370</v>
          </cell>
          <cell r="R27" t="str">
            <v>–</v>
          </cell>
          <cell r="S27" t="str">
            <v>–</v>
          </cell>
          <cell r="T27" t="str">
            <v>–</v>
          </cell>
        </row>
        <row r="28">
          <cell r="A28" t="str">
            <v>Bonstetten</v>
          </cell>
          <cell r="B28">
            <v>800</v>
          </cell>
          <cell r="C28">
            <v>680</v>
          </cell>
          <cell r="D28">
            <v>550</v>
          </cell>
          <cell r="E28" t="str">
            <v>–</v>
          </cell>
          <cell r="F28" t="str">
            <v>–</v>
          </cell>
          <cell r="G28" t="str">
            <v>–</v>
          </cell>
          <cell r="H28" t="str">
            <v>–</v>
          </cell>
          <cell r="J28" t="str">
            <v>Bonstetten</v>
          </cell>
          <cell r="K28">
            <v>420</v>
          </cell>
          <cell r="L28" t="str">
            <v>–</v>
          </cell>
          <cell r="M28" t="str">
            <v>–</v>
          </cell>
          <cell r="N28" t="str">
            <v>–</v>
          </cell>
          <cell r="P28" t="str">
            <v>Bonstetten</v>
          </cell>
          <cell r="Q28">
            <v>290</v>
          </cell>
          <cell r="R28" t="str">
            <v>–</v>
          </cell>
          <cell r="S28" t="str">
            <v>–</v>
          </cell>
          <cell r="T28" t="str">
            <v>–</v>
          </cell>
        </row>
        <row r="29">
          <cell r="A29" t="str">
            <v>Boppelsen</v>
          </cell>
          <cell r="B29">
            <v>790</v>
          </cell>
          <cell r="C29">
            <v>710</v>
          </cell>
          <cell r="D29">
            <v>630</v>
          </cell>
          <cell r="E29" t="str">
            <v>–</v>
          </cell>
          <cell r="F29" t="str">
            <v>–</v>
          </cell>
          <cell r="G29" t="str">
            <v>–</v>
          </cell>
          <cell r="H29" t="str">
            <v>–</v>
          </cell>
          <cell r="J29" t="str">
            <v>Boppelsen</v>
          </cell>
          <cell r="K29">
            <v>420</v>
          </cell>
          <cell r="L29" t="str">
            <v>–</v>
          </cell>
          <cell r="M29" t="str">
            <v>–</v>
          </cell>
          <cell r="N29" t="str">
            <v>–</v>
          </cell>
          <cell r="P29" t="str">
            <v>Boppelsen</v>
          </cell>
          <cell r="Q29">
            <v>290</v>
          </cell>
          <cell r="R29" t="str">
            <v>–</v>
          </cell>
          <cell r="S29" t="str">
            <v>–</v>
          </cell>
          <cell r="T29" t="str">
            <v>–</v>
          </cell>
        </row>
        <row r="30">
          <cell r="A30" t="str">
            <v>Brütten</v>
          </cell>
          <cell r="B30">
            <v>750</v>
          </cell>
          <cell r="C30">
            <v>670</v>
          </cell>
          <cell r="D30">
            <v>590</v>
          </cell>
          <cell r="E30" t="str">
            <v>–</v>
          </cell>
          <cell r="F30" t="str">
            <v>–</v>
          </cell>
          <cell r="G30" t="str">
            <v>–</v>
          </cell>
          <cell r="H30" t="str">
            <v>–</v>
          </cell>
          <cell r="J30" t="str">
            <v>Brütten</v>
          </cell>
          <cell r="K30">
            <v>420</v>
          </cell>
          <cell r="L30" t="str">
            <v>–</v>
          </cell>
          <cell r="M30" t="str">
            <v>–</v>
          </cell>
          <cell r="N30" t="str">
            <v>–</v>
          </cell>
          <cell r="P30" t="str">
            <v>Brütten</v>
          </cell>
          <cell r="Q30">
            <v>290</v>
          </cell>
          <cell r="R30" t="str">
            <v>–</v>
          </cell>
          <cell r="S30" t="str">
            <v>–</v>
          </cell>
          <cell r="T30" t="str">
            <v>–</v>
          </cell>
        </row>
        <row r="31">
          <cell r="A31" t="str">
            <v>Bubikon</v>
          </cell>
          <cell r="B31">
            <v>600</v>
          </cell>
          <cell r="C31">
            <v>540</v>
          </cell>
          <cell r="D31">
            <v>480</v>
          </cell>
          <cell r="E31" t="str">
            <v>–</v>
          </cell>
          <cell r="F31" t="str">
            <v>–</v>
          </cell>
          <cell r="G31" t="str">
            <v>–</v>
          </cell>
          <cell r="H31" t="str">
            <v>–</v>
          </cell>
          <cell r="J31" t="str">
            <v>Bubikon</v>
          </cell>
          <cell r="K31">
            <v>570</v>
          </cell>
          <cell r="L31" t="str">
            <v>–</v>
          </cell>
          <cell r="M31" t="str">
            <v>–</v>
          </cell>
          <cell r="N31" t="str">
            <v>–</v>
          </cell>
          <cell r="P31" t="str">
            <v>Bubikon</v>
          </cell>
          <cell r="Q31">
            <v>360</v>
          </cell>
          <cell r="R31" t="str">
            <v>–</v>
          </cell>
          <cell r="S31" t="str">
            <v>–</v>
          </cell>
          <cell r="T31" t="str">
            <v>–</v>
          </cell>
        </row>
        <row r="32">
          <cell r="A32" t="str">
            <v>Buch am Irchel</v>
          </cell>
          <cell r="B32">
            <v>520</v>
          </cell>
          <cell r="C32">
            <v>420</v>
          </cell>
          <cell r="D32" t="str">
            <v>–</v>
          </cell>
          <cell r="E32" t="str">
            <v>–</v>
          </cell>
          <cell r="F32" t="str">
            <v>–</v>
          </cell>
          <cell r="G32" t="str">
            <v>–</v>
          </cell>
          <cell r="H32" t="str">
            <v>–</v>
          </cell>
          <cell r="J32" t="str">
            <v>Buch am Irchel</v>
          </cell>
          <cell r="K32">
            <v>280</v>
          </cell>
          <cell r="L32" t="str">
            <v>–</v>
          </cell>
          <cell r="M32" t="str">
            <v>–</v>
          </cell>
          <cell r="N32" t="str">
            <v>–</v>
          </cell>
          <cell r="P32" t="str">
            <v>Buch am Irchel</v>
          </cell>
          <cell r="Q32">
            <v>140</v>
          </cell>
          <cell r="R32" t="str">
            <v>–</v>
          </cell>
          <cell r="S32" t="str">
            <v>–</v>
          </cell>
          <cell r="T32" t="str">
            <v>–</v>
          </cell>
        </row>
        <row r="33">
          <cell r="A33" t="str">
            <v>Buchs</v>
          </cell>
          <cell r="B33">
            <v>780</v>
          </cell>
          <cell r="C33">
            <v>720</v>
          </cell>
          <cell r="D33">
            <v>660</v>
          </cell>
          <cell r="E33">
            <v>600</v>
          </cell>
          <cell r="F33">
            <v>530</v>
          </cell>
          <cell r="G33" t="str">
            <v>–</v>
          </cell>
          <cell r="H33" t="str">
            <v>–</v>
          </cell>
          <cell r="J33" t="str">
            <v>Buchs</v>
          </cell>
          <cell r="K33">
            <v>500</v>
          </cell>
          <cell r="L33" t="str">
            <v>–</v>
          </cell>
          <cell r="M33" t="str">
            <v>–</v>
          </cell>
          <cell r="N33" t="str">
            <v>–</v>
          </cell>
          <cell r="P33" t="str">
            <v>Buchs</v>
          </cell>
          <cell r="Q33">
            <v>370</v>
          </cell>
          <cell r="R33" t="str">
            <v>–</v>
          </cell>
          <cell r="S33" t="str">
            <v>–</v>
          </cell>
          <cell r="T33" t="str">
            <v>–</v>
          </cell>
        </row>
        <row r="34">
          <cell r="A34" t="str">
            <v>Bülach</v>
          </cell>
          <cell r="B34">
            <v>830</v>
          </cell>
          <cell r="C34">
            <v>760</v>
          </cell>
          <cell r="D34">
            <v>680</v>
          </cell>
          <cell r="E34">
            <v>610</v>
          </cell>
          <cell r="F34">
            <v>530</v>
          </cell>
          <cell r="G34" t="str">
            <v>–</v>
          </cell>
          <cell r="H34" t="str">
            <v>–</v>
          </cell>
          <cell r="J34" t="str">
            <v>Bülach</v>
          </cell>
          <cell r="K34">
            <v>570</v>
          </cell>
          <cell r="L34" t="str">
            <v>–</v>
          </cell>
          <cell r="M34" t="str">
            <v>–</v>
          </cell>
          <cell r="N34" t="str">
            <v>–</v>
          </cell>
          <cell r="P34" t="str">
            <v>Bülach</v>
          </cell>
          <cell r="Q34">
            <v>360</v>
          </cell>
          <cell r="R34" t="str">
            <v>–</v>
          </cell>
          <cell r="S34" t="str">
            <v>–</v>
          </cell>
          <cell r="T34" t="str">
            <v>–</v>
          </cell>
        </row>
        <row r="35">
          <cell r="A35" t="str">
            <v>Dachsen</v>
          </cell>
          <cell r="B35">
            <v>480</v>
          </cell>
          <cell r="C35">
            <v>390</v>
          </cell>
          <cell r="D35">
            <v>300</v>
          </cell>
          <cell r="E35" t="str">
            <v>–</v>
          </cell>
          <cell r="F35" t="str">
            <v>–</v>
          </cell>
          <cell r="G35" t="str">
            <v>–</v>
          </cell>
          <cell r="H35" t="str">
            <v>–</v>
          </cell>
          <cell r="J35" t="str">
            <v>Dachsen</v>
          </cell>
          <cell r="K35">
            <v>420</v>
          </cell>
          <cell r="L35" t="str">
            <v>–</v>
          </cell>
          <cell r="M35" t="str">
            <v>–</v>
          </cell>
          <cell r="N35" t="str">
            <v>–</v>
          </cell>
          <cell r="P35" t="str">
            <v>Dachsen</v>
          </cell>
          <cell r="Q35">
            <v>290</v>
          </cell>
          <cell r="R35" t="str">
            <v>–</v>
          </cell>
          <cell r="S35" t="str">
            <v>–</v>
          </cell>
          <cell r="T35" t="str">
            <v>–</v>
          </cell>
        </row>
        <row r="36">
          <cell r="A36" t="str">
            <v>Dägerlen</v>
          </cell>
          <cell r="B36">
            <v>490</v>
          </cell>
          <cell r="C36">
            <v>400</v>
          </cell>
          <cell r="D36">
            <v>300</v>
          </cell>
          <cell r="E36" t="str">
            <v>–</v>
          </cell>
          <cell r="F36" t="str">
            <v>–</v>
          </cell>
          <cell r="G36" t="str">
            <v>–</v>
          </cell>
          <cell r="H36" t="str">
            <v>–</v>
          </cell>
          <cell r="J36" t="str">
            <v>Dägerlen</v>
          </cell>
          <cell r="K36">
            <v>340</v>
          </cell>
          <cell r="L36" t="str">
            <v>–</v>
          </cell>
          <cell r="M36" t="str">
            <v>–</v>
          </cell>
          <cell r="N36" t="str">
            <v>–</v>
          </cell>
          <cell r="P36" t="str">
            <v>Dägerlen</v>
          </cell>
          <cell r="Q36">
            <v>250</v>
          </cell>
          <cell r="R36" t="str">
            <v>–</v>
          </cell>
          <cell r="S36" t="str">
            <v>–</v>
          </cell>
          <cell r="T36" t="str">
            <v>–</v>
          </cell>
        </row>
        <row r="37">
          <cell r="A37" t="str">
            <v>Dällikon</v>
          </cell>
          <cell r="B37">
            <v>800</v>
          </cell>
          <cell r="C37">
            <v>740</v>
          </cell>
          <cell r="D37">
            <v>670</v>
          </cell>
          <cell r="E37">
            <v>600</v>
          </cell>
          <cell r="F37">
            <v>530</v>
          </cell>
          <cell r="G37" t="str">
            <v>–</v>
          </cell>
          <cell r="H37" t="str">
            <v>–</v>
          </cell>
          <cell r="J37" t="str">
            <v>Dällikon</v>
          </cell>
          <cell r="K37">
            <v>570</v>
          </cell>
          <cell r="L37" t="str">
            <v>–</v>
          </cell>
          <cell r="M37" t="str">
            <v>–</v>
          </cell>
          <cell r="N37" t="str">
            <v>–</v>
          </cell>
          <cell r="P37" t="str">
            <v>Dällikon</v>
          </cell>
          <cell r="Q37">
            <v>360</v>
          </cell>
          <cell r="R37" t="str">
            <v>–</v>
          </cell>
          <cell r="S37" t="str">
            <v>–</v>
          </cell>
          <cell r="T37" t="str">
            <v>–</v>
          </cell>
        </row>
        <row r="38">
          <cell r="A38" t="str">
            <v>Dänikon</v>
          </cell>
          <cell r="B38">
            <v>600</v>
          </cell>
          <cell r="C38">
            <v>510</v>
          </cell>
          <cell r="D38">
            <v>410</v>
          </cell>
          <cell r="E38" t="str">
            <v>–</v>
          </cell>
          <cell r="F38" t="str">
            <v>–</v>
          </cell>
          <cell r="G38" t="str">
            <v>–</v>
          </cell>
          <cell r="H38" t="str">
            <v>–</v>
          </cell>
          <cell r="J38" t="str">
            <v>Dänikon</v>
          </cell>
          <cell r="K38">
            <v>420</v>
          </cell>
          <cell r="L38" t="str">
            <v>–</v>
          </cell>
          <cell r="M38" t="str">
            <v>–</v>
          </cell>
          <cell r="N38" t="str">
            <v>–</v>
          </cell>
          <cell r="P38" t="str">
            <v>Dänikon</v>
          </cell>
          <cell r="Q38">
            <v>290</v>
          </cell>
          <cell r="R38" t="str">
            <v>–</v>
          </cell>
          <cell r="S38" t="str">
            <v>–</v>
          </cell>
          <cell r="T38" t="str">
            <v>–</v>
          </cell>
        </row>
        <row r="39">
          <cell r="A39" t="str">
            <v>Dättlikon</v>
          </cell>
          <cell r="B39">
            <v>650</v>
          </cell>
          <cell r="C39">
            <v>610</v>
          </cell>
          <cell r="D39">
            <v>570</v>
          </cell>
          <cell r="E39">
            <v>530</v>
          </cell>
          <cell r="F39">
            <v>480</v>
          </cell>
          <cell r="G39" t="str">
            <v>–</v>
          </cell>
          <cell r="H39" t="str">
            <v>–</v>
          </cell>
          <cell r="J39" t="str">
            <v>Dättlikon</v>
          </cell>
          <cell r="K39">
            <v>420</v>
          </cell>
          <cell r="L39" t="str">
            <v>–</v>
          </cell>
          <cell r="M39" t="str">
            <v>–</v>
          </cell>
          <cell r="N39" t="str">
            <v>–</v>
          </cell>
          <cell r="P39" t="str">
            <v>Dättlikon</v>
          </cell>
          <cell r="Q39">
            <v>290</v>
          </cell>
          <cell r="R39" t="str">
            <v>–</v>
          </cell>
          <cell r="S39" t="str">
            <v>–</v>
          </cell>
          <cell r="T39" t="str">
            <v>–</v>
          </cell>
        </row>
        <row r="40">
          <cell r="A40" t="str">
            <v>Dielsdorf</v>
          </cell>
          <cell r="B40">
            <v>780</v>
          </cell>
          <cell r="C40">
            <v>700</v>
          </cell>
          <cell r="D40">
            <v>610</v>
          </cell>
          <cell r="E40">
            <v>530</v>
          </cell>
          <cell r="F40">
            <v>440</v>
          </cell>
          <cell r="G40" t="str">
            <v>–</v>
          </cell>
          <cell r="H40" t="str">
            <v>–</v>
          </cell>
          <cell r="J40" t="str">
            <v>Dielsdorf</v>
          </cell>
          <cell r="K40">
            <v>570</v>
          </cell>
          <cell r="L40" t="str">
            <v>–</v>
          </cell>
          <cell r="M40" t="str">
            <v>–</v>
          </cell>
          <cell r="N40" t="str">
            <v>–</v>
          </cell>
          <cell r="P40" t="str">
            <v>Dielsdorf</v>
          </cell>
          <cell r="Q40">
            <v>360</v>
          </cell>
          <cell r="R40" t="str">
            <v>–</v>
          </cell>
          <cell r="S40" t="str">
            <v>–</v>
          </cell>
          <cell r="T40" t="str">
            <v>–</v>
          </cell>
        </row>
        <row r="41">
          <cell r="A41" t="str">
            <v>Dietikon</v>
          </cell>
          <cell r="B41">
            <v>810</v>
          </cell>
          <cell r="C41">
            <v>740</v>
          </cell>
          <cell r="D41">
            <v>660</v>
          </cell>
          <cell r="E41">
            <v>580</v>
          </cell>
          <cell r="F41">
            <v>500</v>
          </cell>
          <cell r="G41" t="str">
            <v>–</v>
          </cell>
          <cell r="H41" t="str">
            <v>–</v>
          </cell>
          <cell r="J41" t="str">
            <v>Dietikon</v>
          </cell>
          <cell r="K41">
            <v>570</v>
          </cell>
          <cell r="L41" t="str">
            <v>–</v>
          </cell>
          <cell r="M41" t="str">
            <v>–</v>
          </cell>
          <cell r="N41" t="str">
            <v>–</v>
          </cell>
          <cell r="P41" t="str">
            <v>Dietikon</v>
          </cell>
          <cell r="Q41">
            <v>360</v>
          </cell>
          <cell r="R41" t="str">
            <v>–</v>
          </cell>
          <cell r="S41" t="str">
            <v>–</v>
          </cell>
          <cell r="T41" t="str">
            <v>–</v>
          </cell>
        </row>
        <row r="42">
          <cell r="A42" t="str">
            <v>Dietlikon</v>
          </cell>
          <cell r="B42">
            <v>920</v>
          </cell>
          <cell r="C42">
            <v>840</v>
          </cell>
          <cell r="D42">
            <v>750</v>
          </cell>
          <cell r="E42">
            <v>660</v>
          </cell>
          <cell r="F42">
            <v>570</v>
          </cell>
          <cell r="G42" t="str">
            <v>–</v>
          </cell>
          <cell r="H42" t="str">
            <v>–</v>
          </cell>
          <cell r="J42" t="str">
            <v>Dietlikon</v>
          </cell>
          <cell r="K42">
            <v>570</v>
          </cell>
          <cell r="L42" t="str">
            <v>–</v>
          </cell>
          <cell r="M42" t="str">
            <v>–</v>
          </cell>
          <cell r="N42" t="str">
            <v>–</v>
          </cell>
          <cell r="P42" t="str">
            <v>Dietlikon</v>
          </cell>
          <cell r="Q42">
            <v>360</v>
          </cell>
          <cell r="R42" t="str">
            <v>–</v>
          </cell>
          <cell r="S42" t="str">
            <v>–</v>
          </cell>
          <cell r="T42" t="str">
            <v>–</v>
          </cell>
        </row>
        <row r="43">
          <cell r="A43" t="str">
            <v>Dinhard</v>
          </cell>
          <cell r="B43">
            <v>650</v>
          </cell>
          <cell r="C43">
            <v>510</v>
          </cell>
          <cell r="D43">
            <v>370</v>
          </cell>
          <cell r="E43" t="str">
            <v>–</v>
          </cell>
          <cell r="F43" t="str">
            <v>–</v>
          </cell>
          <cell r="G43" t="str">
            <v>–</v>
          </cell>
          <cell r="H43" t="str">
            <v>–</v>
          </cell>
          <cell r="J43" t="str">
            <v>Dinhard</v>
          </cell>
          <cell r="K43">
            <v>420</v>
          </cell>
          <cell r="L43" t="str">
            <v>–</v>
          </cell>
          <cell r="M43" t="str">
            <v>–</v>
          </cell>
          <cell r="N43" t="str">
            <v>–</v>
          </cell>
          <cell r="P43" t="str">
            <v>Dinhard</v>
          </cell>
          <cell r="Q43">
            <v>290</v>
          </cell>
          <cell r="R43" t="str">
            <v>–</v>
          </cell>
          <cell r="S43" t="str">
            <v>–</v>
          </cell>
          <cell r="T43" t="str">
            <v>–</v>
          </cell>
        </row>
        <row r="44">
          <cell r="A44" t="str">
            <v>Dorf</v>
          </cell>
          <cell r="B44">
            <v>550</v>
          </cell>
          <cell r="C44">
            <v>450</v>
          </cell>
          <cell r="D44">
            <v>350</v>
          </cell>
          <cell r="E44" t="str">
            <v>–</v>
          </cell>
          <cell r="F44" t="str">
            <v>–</v>
          </cell>
          <cell r="G44" t="str">
            <v>–</v>
          </cell>
          <cell r="H44" t="str">
            <v>–</v>
          </cell>
          <cell r="J44" t="str">
            <v>Dorf</v>
          </cell>
          <cell r="K44">
            <v>340</v>
          </cell>
          <cell r="L44" t="str">
            <v>–</v>
          </cell>
          <cell r="M44" t="str">
            <v>–</v>
          </cell>
          <cell r="N44" t="str">
            <v>–</v>
          </cell>
          <cell r="P44" t="str">
            <v>Dorf</v>
          </cell>
          <cell r="Q44">
            <v>250</v>
          </cell>
          <cell r="R44" t="str">
            <v>–</v>
          </cell>
          <cell r="S44" t="str">
            <v>–</v>
          </cell>
          <cell r="T44" t="str">
            <v>–</v>
          </cell>
        </row>
        <row r="45">
          <cell r="A45" t="str">
            <v>Dübendorf</v>
          </cell>
          <cell r="B45">
            <v>940</v>
          </cell>
          <cell r="C45">
            <v>810</v>
          </cell>
          <cell r="D45">
            <v>690</v>
          </cell>
          <cell r="E45">
            <v>560</v>
          </cell>
          <cell r="F45" t="str">
            <v>–</v>
          </cell>
          <cell r="G45" t="str">
            <v>–</v>
          </cell>
          <cell r="H45" t="str">
            <v>–</v>
          </cell>
          <cell r="J45" t="str">
            <v>Dübendorf</v>
          </cell>
          <cell r="K45">
            <v>570</v>
          </cell>
          <cell r="L45" t="str">
            <v>–</v>
          </cell>
          <cell r="M45" t="str">
            <v>–</v>
          </cell>
          <cell r="N45" t="str">
            <v>–</v>
          </cell>
          <cell r="P45" t="str">
            <v>Dübendorf</v>
          </cell>
          <cell r="Q45">
            <v>360</v>
          </cell>
          <cell r="R45" t="str">
            <v>–</v>
          </cell>
          <cell r="S45" t="str">
            <v>–</v>
          </cell>
          <cell r="T45" t="str">
            <v>–</v>
          </cell>
        </row>
        <row r="46">
          <cell r="A46" t="str">
            <v>Dürnten</v>
          </cell>
          <cell r="B46">
            <v>560</v>
          </cell>
          <cell r="C46">
            <v>510</v>
          </cell>
          <cell r="D46">
            <v>460</v>
          </cell>
          <cell r="E46">
            <v>410</v>
          </cell>
          <cell r="F46">
            <v>350</v>
          </cell>
          <cell r="G46" t="str">
            <v>–</v>
          </cell>
          <cell r="H46" t="str">
            <v>–</v>
          </cell>
          <cell r="J46" t="str">
            <v>Dürnten</v>
          </cell>
          <cell r="K46">
            <v>420</v>
          </cell>
          <cell r="L46" t="str">
            <v>–</v>
          </cell>
          <cell r="M46" t="str">
            <v>–</v>
          </cell>
          <cell r="N46" t="str">
            <v>–</v>
          </cell>
          <cell r="P46" t="str">
            <v>Dürnten</v>
          </cell>
          <cell r="Q46">
            <v>290</v>
          </cell>
          <cell r="R46" t="str">
            <v>–</v>
          </cell>
          <cell r="S46" t="str">
            <v>–</v>
          </cell>
          <cell r="T46" t="str">
            <v>–</v>
          </cell>
        </row>
        <row r="47">
          <cell r="A47" t="str">
            <v>Egg</v>
          </cell>
          <cell r="B47">
            <v>920</v>
          </cell>
          <cell r="C47">
            <v>810</v>
          </cell>
          <cell r="D47">
            <v>700</v>
          </cell>
          <cell r="E47" t="str">
            <v>–</v>
          </cell>
          <cell r="F47" t="str">
            <v>–</v>
          </cell>
          <cell r="G47" t="str">
            <v>–</v>
          </cell>
          <cell r="H47" t="str">
            <v>–</v>
          </cell>
          <cell r="J47" t="str">
            <v>Egg</v>
          </cell>
          <cell r="K47">
            <v>500</v>
          </cell>
          <cell r="L47" t="str">
            <v>–</v>
          </cell>
          <cell r="M47" t="str">
            <v>–</v>
          </cell>
          <cell r="N47" t="str">
            <v>–</v>
          </cell>
          <cell r="P47" t="str">
            <v>Egg</v>
          </cell>
          <cell r="Q47">
            <v>370</v>
          </cell>
          <cell r="R47" t="str">
            <v>–</v>
          </cell>
          <cell r="S47" t="str">
            <v>–</v>
          </cell>
          <cell r="T47" t="str">
            <v>–</v>
          </cell>
        </row>
        <row r="48">
          <cell r="A48" t="str">
            <v>Eglisau</v>
          </cell>
          <cell r="B48">
            <v>660</v>
          </cell>
          <cell r="C48">
            <v>600</v>
          </cell>
          <cell r="D48">
            <v>540</v>
          </cell>
          <cell r="E48">
            <v>480</v>
          </cell>
          <cell r="F48">
            <v>410</v>
          </cell>
          <cell r="G48" t="str">
            <v>–</v>
          </cell>
          <cell r="H48" t="str">
            <v>–</v>
          </cell>
          <cell r="J48" t="str">
            <v>Eglisau</v>
          </cell>
          <cell r="K48">
            <v>420</v>
          </cell>
          <cell r="L48" t="str">
            <v>–</v>
          </cell>
          <cell r="M48" t="str">
            <v>–</v>
          </cell>
          <cell r="N48" t="str">
            <v>–</v>
          </cell>
          <cell r="P48" t="str">
            <v>Eglisau</v>
          </cell>
          <cell r="Q48">
            <v>290</v>
          </cell>
          <cell r="R48" t="str">
            <v>–</v>
          </cell>
          <cell r="S48" t="str">
            <v>–</v>
          </cell>
          <cell r="T48" t="str">
            <v>–</v>
          </cell>
        </row>
        <row r="49">
          <cell r="A49" t="str">
            <v>Elgg</v>
          </cell>
          <cell r="B49">
            <v>650</v>
          </cell>
          <cell r="C49">
            <v>590</v>
          </cell>
          <cell r="D49">
            <v>520</v>
          </cell>
          <cell r="E49">
            <v>460</v>
          </cell>
          <cell r="F49">
            <v>390</v>
          </cell>
          <cell r="G49" t="str">
            <v>–</v>
          </cell>
          <cell r="H49" t="str">
            <v>–</v>
          </cell>
          <cell r="J49" t="str">
            <v>Elgg</v>
          </cell>
          <cell r="K49">
            <v>340</v>
          </cell>
          <cell r="L49" t="str">
            <v>–</v>
          </cell>
          <cell r="M49" t="str">
            <v>–</v>
          </cell>
          <cell r="N49" t="str">
            <v>–</v>
          </cell>
          <cell r="P49" t="str">
            <v>Elgg</v>
          </cell>
          <cell r="Q49">
            <v>250</v>
          </cell>
          <cell r="R49" t="str">
            <v>–</v>
          </cell>
          <cell r="S49" t="str">
            <v>–</v>
          </cell>
          <cell r="T49" t="str">
            <v>–</v>
          </cell>
        </row>
        <row r="50">
          <cell r="A50" t="str">
            <v>Ellikon an der Thur</v>
          </cell>
          <cell r="B50">
            <v>500</v>
          </cell>
          <cell r="C50">
            <v>400</v>
          </cell>
          <cell r="D50">
            <v>290</v>
          </cell>
          <cell r="E50" t="str">
            <v>–</v>
          </cell>
          <cell r="F50" t="str">
            <v>–</v>
          </cell>
          <cell r="G50" t="str">
            <v>–</v>
          </cell>
          <cell r="H50" t="str">
            <v>–</v>
          </cell>
          <cell r="J50" t="str">
            <v>Ellikon an der Thur</v>
          </cell>
          <cell r="K50">
            <v>340</v>
          </cell>
          <cell r="L50" t="str">
            <v>–</v>
          </cell>
          <cell r="M50" t="str">
            <v>–</v>
          </cell>
          <cell r="N50" t="str">
            <v>–</v>
          </cell>
          <cell r="P50" t="str">
            <v>Ellikon an der Thur</v>
          </cell>
          <cell r="Q50">
            <v>250</v>
          </cell>
          <cell r="R50" t="str">
            <v>–</v>
          </cell>
          <cell r="S50" t="str">
            <v>–</v>
          </cell>
          <cell r="T50" t="str">
            <v>–</v>
          </cell>
        </row>
        <row r="51">
          <cell r="A51" t="str">
            <v>Elsau</v>
          </cell>
          <cell r="B51">
            <v>680</v>
          </cell>
          <cell r="C51">
            <v>610</v>
          </cell>
          <cell r="D51">
            <v>530</v>
          </cell>
          <cell r="E51">
            <v>460</v>
          </cell>
          <cell r="F51">
            <v>380</v>
          </cell>
          <cell r="G51" t="str">
            <v>–</v>
          </cell>
          <cell r="H51" t="str">
            <v>–</v>
          </cell>
          <cell r="J51" t="str">
            <v>Elsau</v>
          </cell>
          <cell r="K51">
            <v>420</v>
          </cell>
          <cell r="L51" t="str">
            <v>–</v>
          </cell>
          <cell r="M51" t="str">
            <v>–</v>
          </cell>
          <cell r="N51" t="str">
            <v>–</v>
          </cell>
          <cell r="P51" t="str">
            <v>Elsau</v>
          </cell>
          <cell r="Q51">
            <v>290</v>
          </cell>
          <cell r="R51" t="str">
            <v>–</v>
          </cell>
          <cell r="S51" t="str">
            <v>–</v>
          </cell>
          <cell r="T51" t="str">
            <v>–</v>
          </cell>
        </row>
        <row r="52">
          <cell r="A52" t="str">
            <v>Embrach</v>
          </cell>
          <cell r="B52">
            <v>710</v>
          </cell>
          <cell r="C52">
            <v>640</v>
          </cell>
          <cell r="D52">
            <v>570</v>
          </cell>
          <cell r="E52">
            <v>500</v>
          </cell>
          <cell r="F52" t="str">
            <v>–</v>
          </cell>
          <cell r="G52" t="str">
            <v>–</v>
          </cell>
          <cell r="H52" t="str">
            <v>–</v>
          </cell>
          <cell r="J52" t="str">
            <v>Embrach</v>
          </cell>
          <cell r="K52">
            <v>500</v>
          </cell>
          <cell r="L52" t="str">
            <v>–</v>
          </cell>
          <cell r="M52" t="str">
            <v>–</v>
          </cell>
          <cell r="N52" t="str">
            <v>–</v>
          </cell>
          <cell r="P52" t="str">
            <v>Embrach</v>
          </cell>
          <cell r="Q52">
            <v>370</v>
          </cell>
          <cell r="R52" t="str">
            <v>–</v>
          </cell>
          <cell r="S52" t="str">
            <v>–</v>
          </cell>
          <cell r="T52" t="str">
            <v>–</v>
          </cell>
        </row>
        <row r="53">
          <cell r="A53" t="str">
            <v>Erlenbach</v>
          </cell>
          <cell r="B53">
            <v>1750</v>
          </cell>
          <cell r="C53">
            <v>1570</v>
          </cell>
          <cell r="D53">
            <v>1380</v>
          </cell>
          <cell r="E53">
            <v>1190</v>
          </cell>
          <cell r="F53">
            <v>1000</v>
          </cell>
          <cell r="G53" t="str">
            <v>–</v>
          </cell>
          <cell r="H53" t="str">
            <v>–</v>
          </cell>
          <cell r="J53" t="str">
            <v>Erlenbach</v>
          </cell>
          <cell r="K53">
            <v>730</v>
          </cell>
          <cell r="L53" t="str">
            <v>–</v>
          </cell>
          <cell r="M53" t="str">
            <v>–</v>
          </cell>
          <cell r="N53" t="str">
            <v>–</v>
          </cell>
          <cell r="P53" t="str">
            <v>Erlenbach</v>
          </cell>
          <cell r="Q53">
            <v>490</v>
          </cell>
          <cell r="R53" t="str">
            <v>–</v>
          </cell>
          <cell r="S53" t="str">
            <v>–</v>
          </cell>
          <cell r="T53" t="str">
            <v>–</v>
          </cell>
        </row>
        <row r="54">
          <cell r="A54" t="str">
            <v>Fällanden</v>
          </cell>
          <cell r="B54">
            <v>870</v>
          </cell>
          <cell r="C54">
            <v>790</v>
          </cell>
          <cell r="D54">
            <v>700</v>
          </cell>
          <cell r="E54">
            <v>620</v>
          </cell>
          <cell r="F54">
            <v>530</v>
          </cell>
          <cell r="G54" t="str">
            <v>–</v>
          </cell>
          <cell r="H54" t="str">
            <v>–</v>
          </cell>
          <cell r="J54" t="str">
            <v>Fällanden</v>
          </cell>
          <cell r="K54">
            <v>730</v>
          </cell>
          <cell r="L54" t="str">
            <v>–</v>
          </cell>
          <cell r="M54" t="str">
            <v>–</v>
          </cell>
          <cell r="N54" t="str">
            <v>–</v>
          </cell>
          <cell r="P54" t="str">
            <v>Fällanden</v>
          </cell>
          <cell r="Q54">
            <v>490</v>
          </cell>
          <cell r="R54" t="str">
            <v>–</v>
          </cell>
          <cell r="S54" t="str">
            <v>–</v>
          </cell>
          <cell r="T54" t="str">
            <v>–</v>
          </cell>
        </row>
        <row r="55">
          <cell r="A55" t="str">
            <v>Fehraltorf</v>
          </cell>
          <cell r="B55">
            <v>810</v>
          </cell>
          <cell r="C55">
            <v>710</v>
          </cell>
          <cell r="D55">
            <v>620</v>
          </cell>
          <cell r="E55">
            <v>520</v>
          </cell>
          <cell r="F55" t="str">
            <v>–</v>
          </cell>
          <cell r="G55" t="str">
            <v>–</v>
          </cell>
          <cell r="H55" t="str">
            <v>–</v>
          </cell>
          <cell r="J55" t="str">
            <v>Fehraltorf</v>
          </cell>
          <cell r="K55">
            <v>570</v>
          </cell>
          <cell r="L55" t="str">
            <v>–</v>
          </cell>
          <cell r="M55" t="str">
            <v>–</v>
          </cell>
          <cell r="N55" t="str">
            <v>–</v>
          </cell>
          <cell r="P55" t="str">
            <v>Fehraltorf</v>
          </cell>
          <cell r="Q55">
            <v>360</v>
          </cell>
          <cell r="R55" t="str">
            <v>–</v>
          </cell>
          <cell r="S55" t="str">
            <v>–</v>
          </cell>
          <cell r="T55" t="str">
            <v>–</v>
          </cell>
        </row>
        <row r="56">
          <cell r="A56" t="str">
            <v>Feuerthalen</v>
          </cell>
          <cell r="B56">
            <v>510</v>
          </cell>
          <cell r="C56">
            <v>460</v>
          </cell>
          <cell r="D56">
            <v>410</v>
          </cell>
          <cell r="E56">
            <v>360</v>
          </cell>
          <cell r="F56">
            <v>300</v>
          </cell>
          <cell r="G56" t="str">
            <v>–</v>
          </cell>
          <cell r="H56" t="str">
            <v>–</v>
          </cell>
          <cell r="J56" t="str">
            <v>Feuerthalen</v>
          </cell>
          <cell r="K56">
            <v>500</v>
          </cell>
          <cell r="L56" t="str">
            <v>–</v>
          </cell>
          <cell r="M56" t="str">
            <v>–</v>
          </cell>
          <cell r="N56" t="str">
            <v>–</v>
          </cell>
          <cell r="P56" t="str">
            <v>Feuerthalen</v>
          </cell>
          <cell r="Q56">
            <v>370</v>
          </cell>
          <cell r="R56" t="str">
            <v>–</v>
          </cell>
          <cell r="S56" t="str">
            <v>–</v>
          </cell>
          <cell r="T56" t="str">
            <v>–</v>
          </cell>
        </row>
        <row r="57">
          <cell r="A57" t="str">
            <v>Fischenthal</v>
          </cell>
          <cell r="B57">
            <v>390</v>
          </cell>
          <cell r="C57">
            <v>310</v>
          </cell>
          <cell r="D57" t="str">
            <v>–</v>
          </cell>
          <cell r="E57" t="str">
            <v>–</v>
          </cell>
          <cell r="F57" t="str">
            <v>–</v>
          </cell>
          <cell r="G57" t="str">
            <v>–</v>
          </cell>
          <cell r="H57" t="str">
            <v>–</v>
          </cell>
          <cell r="J57" t="str">
            <v>Fischenthal</v>
          </cell>
          <cell r="K57">
            <v>280</v>
          </cell>
          <cell r="L57" t="str">
            <v>–</v>
          </cell>
          <cell r="M57" t="str">
            <v>–</v>
          </cell>
          <cell r="N57" t="str">
            <v>–</v>
          </cell>
          <cell r="P57" t="str">
            <v>Fischenthal</v>
          </cell>
          <cell r="Q57">
            <v>140</v>
          </cell>
          <cell r="R57" t="str">
            <v>–</v>
          </cell>
          <cell r="S57" t="str">
            <v>–</v>
          </cell>
          <cell r="T57" t="str">
            <v>–</v>
          </cell>
        </row>
        <row r="58">
          <cell r="A58" t="str">
            <v>Flaach</v>
          </cell>
          <cell r="B58">
            <v>450</v>
          </cell>
          <cell r="C58">
            <v>420</v>
          </cell>
          <cell r="D58">
            <v>390</v>
          </cell>
          <cell r="E58">
            <v>360</v>
          </cell>
          <cell r="F58">
            <v>320</v>
          </cell>
          <cell r="G58" t="str">
            <v>–</v>
          </cell>
          <cell r="H58" t="str">
            <v>–</v>
          </cell>
          <cell r="J58" t="str">
            <v>Flaach</v>
          </cell>
          <cell r="K58">
            <v>280</v>
          </cell>
          <cell r="L58" t="str">
            <v>–</v>
          </cell>
          <cell r="M58" t="str">
            <v>–</v>
          </cell>
          <cell r="N58" t="str">
            <v>–</v>
          </cell>
          <cell r="P58" t="str">
            <v>Flaach</v>
          </cell>
          <cell r="Q58">
            <v>140</v>
          </cell>
          <cell r="R58" t="str">
            <v>–</v>
          </cell>
          <cell r="S58" t="str">
            <v>–</v>
          </cell>
          <cell r="T58" t="str">
            <v>–</v>
          </cell>
        </row>
        <row r="59">
          <cell r="A59" t="str">
            <v>Flurlingen</v>
          </cell>
          <cell r="B59">
            <v>610</v>
          </cell>
          <cell r="C59">
            <v>500</v>
          </cell>
          <cell r="D59">
            <v>380</v>
          </cell>
          <cell r="E59" t="str">
            <v>–</v>
          </cell>
          <cell r="F59" t="str">
            <v>–</v>
          </cell>
          <cell r="G59" t="str">
            <v>–</v>
          </cell>
          <cell r="H59" t="str">
            <v>–</v>
          </cell>
          <cell r="J59" t="str">
            <v>Flurlingen</v>
          </cell>
          <cell r="K59">
            <v>420</v>
          </cell>
          <cell r="L59" t="str">
            <v>–</v>
          </cell>
          <cell r="M59" t="str">
            <v>–</v>
          </cell>
          <cell r="N59" t="str">
            <v>–</v>
          </cell>
          <cell r="P59" t="str">
            <v>Flurlingen</v>
          </cell>
          <cell r="Q59">
            <v>290</v>
          </cell>
          <cell r="R59" t="str">
            <v>–</v>
          </cell>
          <cell r="S59" t="str">
            <v>–</v>
          </cell>
          <cell r="T59" t="str">
            <v>–</v>
          </cell>
        </row>
        <row r="60">
          <cell r="A60" t="str">
            <v>Freienstein-Teufen</v>
          </cell>
          <cell r="B60">
            <v>600</v>
          </cell>
          <cell r="C60">
            <v>490</v>
          </cell>
          <cell r="D60" t="str">
            <v>–</v>
          </cell>
          <cell r="E60" t="str">
            <v>–</v>
          </cell>
          <cell r="F60" t="str">
            <v>–</v>
          </cell>
          <cell r="G60" t="str">
            <v>–</v>
          </cell>
          <cell r="H60" t="str">
            <v>–</v>
          </cell>
          <cell r="J60" t="str">
            <v>Freienstein-Teufen</v>
          </cell>
          <cell r="K60">
            <v>420</v>
          </cell>
          <cell r="L60" t="str">
            <v>–</v>
          </cell>
          <cell r="M60" t="str">
            <v>–</v>
          </cell>
          <cell r="N60" t="str">
            <v>–</v>
          </cell>
          <cell r="P60" t="str">
            <v>Freienstein-Teufen</v>
          </cell>
          <cell r="Q60">
            <v>290</v>
          </cell>
          <cell r="R60" t="str">
            <v>–</v>
          </cell>
          <cell r="S60" t="str">
            <v>–</v>
          </cell>
          <cell r="T60" t="str">
            <v>–</v>
          </cell>
        </row>
        <row r="61">
          <cell r="A61" t="str">
            <v>Geroldswil</v>
          </cell>
          <cell r="B61">
            <v>990</v>
          </cell>
          <cell r="C61">
            <v>900</v>
          </cell>
          <cell r="D61">
            <v>810</v>
          </cell>
          <cell r="E61">
            <v>720</v>
          </cell>
          <cell r="F61">
            <v>620</v>
          </cell>
          <cell r="G61" t="str">
            <v>–</v>
          </cell>
          <cell r="H61" t="str">
            <v>–</v>
          </cell>
          <cell r="J61" t="str">
            <v>Geroldswil</v>
          </cell>
          <cell r="K61">
            <v>500</v>
          </cell>
          <cell r="L61" t="str">
            <v>–</v>
          </cell>
          <cell r="M61" t="str">
            <v>–</v>
          </cell>
          <cell r="N61" t="str">
            <v>–</v>
          </cell>
          <cell r="P61" t="str">
            <v>Geroldswil</v>
          </cell>
          <cell r="Q61">
            <v>370</v>
          </cell>
          <cell r="R61" t="str">
            <v>–</v>
          </cell>
          <cell r="S61" t="str">
            <v>–</v>
          </cell>
          <cell r="T61" t="str">
            <v>–</v>
          </cell>
        </row>
        <row r="62">
          <cell r="A62" t="str">
            <v>Glattfelden</v>
          </cell>
          <cell r="B62">
            <v>580</v>
          </cell>
          <cell r="C62">
            <v>540</v>
          </cell>
          <cell r="D62">
            <v>490</v>
          </cell>
          <cell r="E62">
            <v>440</v>
          </cell>
          <cell r="F62">
            <v>390</v>
          </cell>
          <cell r="G62" t="str">
            <v>–</v>
          </cell>
          <cell r="H62" t="str">
            <v>–</v>
          </cell>
          <cell r="J62" t="str">
            <v>Glattfelden</v>
          </cell>
          <cell r="K62">
            <v>420</v>
          </cell>
          <cell r="L62" t="str">
            <v>–</v>
          </cell>
          <cell r="M62" t="str">
            <v>–</v>
          </cell>
          <cell r="N62" t="str">
            <v>–</v>
          </cell>
          <cell r="P62" t="str">
            <v>Glattfelden</v>
          </cell>
          <cell r="Q62">
            <v>290</v>
          </cell>
          <cell r="R62" t="str">
            <v>–</v>
          </cell>
          <cell r="S62" t="str">
            <v>–</v>
          </cell>
          <cell r="T62" t="str">
            <v>–</v>
          </cell>
        </row>
        <row r="63">
          <cell r="A63" t="str">
            <v>Gossau</v>
          </cell>
          <cell r="B63">
            <v>740</v>
          </cell>
          <cell r="C63">
            <v>660</v>
          </cell>
          <cell r="D63">
            <v>580</v>
          </cell>
          <cell r="E63">
            <v>500</v>
          </cell>
          <cell r="F63">
            <v>410</v>
          </cell>
          <cell r="G63" t="str">
            <v>–</v>
          </cell>
          <cell r="H63" t="str">
            <v>–</v>
          </cell>
          <cell r="J63" t="str">
            <v>Gossau</v>
          </cell>
          <cell r="K63">
            <v>420</v>
          </cell>
          <cell r="L63" t="str">
            <v>–</v>
          </cell>
          <cell r="M63" t="str">
            <v>–</v>
          </cell>
          <cell r="N63" t="str">
            <v>–</v>
          </cell>
          <cell r="P63" t="str">
            <v>Gossau</v>
          </cell>
          <cell r="Q63">
            <v>290</v>
          </cell>
          <cell r="R63" t="str">
            <v>–</v>
          </cell>
          <cell r="S63" t="str">
            <v>–</v>
          </cell>
          <cell r="T63" t="str">
            <v>–</v>
          </cell>
        </row>
        <row r="64">
          <cell r="A64" t="str">
            <v>Greifensee</v>
          </cell>
          <cell r="B64">
            <v>930</v>
          </cell>
          <cell r="C64">
            <v>810</v>
          </cell>
          <cell r="D64">
            <v>700</v>
          </cell>
          <cell r="E64">
            <v>580</v>
          </cell>
          <cell r="F64" t="str">
            <v>–</v>
          </cell>
          <cell r="G64" t="str">
            <v>–</v>
          </cell>
          <cell r="H64" t="str">
            <v>–</v>
          </cell>
          <cell r="J64" t="str">
            <v>Greifensee</v>
          </cell>
          <cell r="K64">
            <v>500</v>
          </cell>
          <cell r="L64" t="str">
            <v>–</v>
          </cell>
          <cell r="M64" t="str">
            <v>–</v>
          </cell>
          <cell r="N64" t="str">
            <v>–</v>
          </cell>
          <cell r="P64" t="str">
            <v>Greifensee</v>
          </cell>
          <cell r="Q64">
            <v>370</v>
          </cell>
          <cell r="R64" t="str">
            <v>–</v>
          </cell>
          <cell r="S64" t="str">
            <v>–</v>
          </cell>
          <cell r="T64" t="str">
            <v>–</v>
          </cell>
        </row>
        <row r="65">
          <cell r="A65" t="str">
            <v>Grüningen</v>
          </cell>
          <cell r="B65">
            <v>760</v>
          </cell>
          <cell r="C65">
            <v>680</v>
          </cell>
          <cell r="D65">
            <v>600</v>
          </cell>
          <cell r="E65">
            <v>520</v>
          </cell>
          <cell r="F65">
            <v>440</v>
          </cell>
          <cell r="G65" t="str">
            <v>–</v>
          </cell>
          <cell r="H65" t="str">
            <v>–</v>
          </cell>
          <cell r="J65" t="str">
            <v>Grüningen</v>
          </cell>
          <cell r="K65">
            <v>420</v>
          </cell>
          <cell r="L65" t="str">
            <v>–</v>
          </cell>
          <cell r="M65" t="str">
            <v>–</v>
          </cell>
          <cell r="N65" t="str">
            <v>–</v>
          </cell>
          <cell r="P65" t="str">
            <v>Grüningen</v>
          </cell>
          <cell r="Q65">
            <v>290</v>
          </cell>
          <cell r="R65" t="str">
            <v>–</v>
          </cell>
          <cell r="S65" t="str">
            <v>–</v>
          </cell>
          <cell r="T65" t="str">
            <v>–</v>
          </cell>
        </row>
        <row r="66">
          <cell r="A66" t="str">
            <v>Hagenbuch</v>
          </cell>
          <cell r="B66">
            <v>570</v>
          </cell>
          <cell r="C66">
            <v>510</v>
          </cell>
          <cell r="D66">
            <v>450</v>
          </cell>
          <cell r="E66">
            <v>390</v>
          </cell>
          <cell r="F66">
            <v>330</v>
          </cell>
          <cell r="G66" t="str">
            <v>–</v>
          </cell>
          <cell r="H66" t="str">
            <v>–</v>
          </cell>
          <cell r="J66" t="str">
            <v>Hagenbuch</v>
          </cell>
          <cell r="K66">
            <v>340</v>
          </cell>
          <cell r="L66" t="str">
            <v>–</v>
          </cell>
          <cell r="M66" t="str">
            <v>–</v>
          </cell>
          <cell r="N66" t="str">
            <v>–</v>
          </cell>
          <cell r="P66" t="str">
            <v>Hagenbuch</v>
          </cell>
          <cell r="Q66">
            <v>250</v>
          </cell>
          <cell r="R66" t="str">
            <v>–</v>
          </cell>
          <cell r="S66" t="str">
            <v>–</v>
          </cell>
          <cell r="T66" t="str">
            <v>–</v>
          </cell>
        </row>
        <row r="67">
          <cell r="A67" t="str">
            <v>Hausen am Albis</v>
          </cell>
          <cell r="B67">
            <v>720</v>
          </cell>
          <cell r="C67">
            <v>650</v>
          </cell>
          <cell r="D67">
            <v>580</v>
          </cell>
          <cell r="E67">
            <v>510</v>
          </cell>
          <cell r="F67">
            <v>440</v>
          </cell>
          <cell r="G67" t="str">
            <v>–</v>
          </cell>
          <cell r="H67" t="str">
            <v>–</v>
          </cell>
          <cell r="J67" t="str">
            <v>Hausen am Albis</v>
          </cell>
          <cell r="K67">
            <v>340</v>
          </cell>
          <cell r="L67" t="str">
            <v>–</v>
          </cell>
          <cell r="M67" t="str">
            <v>–</v>
          </cell>
          <cell r="N67" t="str">
            <v>–</v>
          </cell>
          <cell r="P67" t="str">
            <v>Hausen am Albis</v>
          </cell>
          <cell r="Q67">
            <v>250</v>
          </cell>
          <cell r="R67" t="str">
            <v>–</v>
          </cell>
          <cell r="S67" t="str">
            <v>–</v>
          </cell>
          <cell r="T67" t="str">
            <v>–</v>
          </cell>
        </row>
        <row r="68">
          <cell r="A68" t="str">
            <v>Hedingen</v>
          </cell>
          <cell r="B68">
            <v>790</v>
          </cell>
          <cell r="C68">
            <v>730</v>
          </cell>
          <cell r="D68">
            <v>670</v>
          </cell>
          <cell r="E68">
            <v>610</v>
          </cell>
          <cell r="F68">
            <v>540</v>
          </cell>
          <cell r="G68" t="str">
            <v>–</v>
          </cell>
          <cell r="H68" t="str">
            <v>–</v>
          </cell>
          <cell r="J68" t="str">
            <v>Hedingen</v>
          </cell>
          <cell r="K68">
            <v>420</v>
          </cell>
          <cell r="L68" t="str">
            <v>–</v>
          </cell>
          <cell r="M68" t="str">
            <v>–</v>
          </cell>
          <cell r="N68" t="str">
            <v>–</v>
          </cell>
          <cell r="P68" t="str">
            <v>Hedingen</v>
          </cell>
          <cell r="Q68">
            <v>290</v>
          </cell>
          <cell r="R68" t="str">
            <v>–</v>
          </cell>
          <cell r="S68" t="str">
            <v>–</v>
          </cell>
          <cell r="T68" t="str">
            <v>–</v>
          </cell>
        </row>
        <row r="69">
          <cell r="A69" t="str">
            <v>Henggart</v>
          </cell>
          <cell r="B69">
            <v>640</v>
          </cell>
          <cell r="C69">
            <v>530</v>
          </cell>
          <cell r="D69">
            <v>420</v>
          </cell>
          <cell r="E69" t="str">
            <v>–</v>
          </cell>
          <cell r="F69" t="str">
            <v>–</v>
          </cell>
          <cell r="G69" t="str">
            <v>–</v>
          </cell>
          <cell r="H69" t="str">
            <v>–</v>
          </cell>
          <cell r="J69" t="str">
            <v>Henggart</v>
          </cell>
          <cell r="K69">
            <v>420</v>
          </cell>
          <cell r="L69" t="str">
            <v>–</v>
          </cell>
          <cell r="M69" t="str">
            <v>–</v>
          </cell>
          <cell r="N69" t="str">
            <v>–</v>
          </cell>
          <cell r="P69" t="str">
            <v>Henggart</v>
          </cell>
          <cell r="Q69">
            <v>290</v>
          </cell>
          <cell r="R69" t="str">
            <v>–</v>
          </cell>
          <cell r="S69" t="str">
            <v>–</v>
          </cell>
          <cell r="T69" t="str">
            <v>–</v>
          </cell>
        </row>
        <row r="70">
          <cell r="A70" t="str">
            <v>Herrliberg</v>
          </cell>
          <cell r="B70">
            <v>1780</v>
          </cell>
          <cell r="C70">
            <v>1590</v>
          </cell>
          <cell r="D70">
            <v>1400</v>
          </cell>
          <cell r="E70">
            <v>1210</v>
          </cell>
          <cell r="F70">
            <v>1020</v>
          </cell>
          <cell r="G70" t="str">
            <v>–</v>
          </cell>
          <cell r="H70" t="str">
            <v>–</v>
          </cell>
          <cell r="J70" t="str">
            <v>Herrliberg</v>
          </cell>
          <cell r="K70">
            <v>730</v>
          </cell>
          <cell r="L70" t="str">
            <v>–</v>
          </cell>
          <cell r="M70" t="str">
            <v>–</v>
          </cell>
          <cell r="N70" t="str">
            <v>–</v>
          </cell>
          <cell r="P70" t="str">
            <v>Herrliberg</v>
          </cell>
          <cell r="Q70">
            <v>490</v>
          </cell>
          <cell r="R70" t="str">
            <v>–</v>
          </cell>
          <cell r="S70" t="str">
            <v>–</v>
          </cell>
          <cell r="T70" t="str">
            <v>–</v>
          </cell>
        </row>
        <row r="71">
          <cell r="A71" t="str">
            <v>Hettlingen</v>
          </cell>
          <cell r="B71">
            <v>710</v>
          </cell>
          <cell r="C71">
            <v>620</v>
          </cell>
          <cell r="D71">
            <v>540</v>
          </cell>
          <cell r="E71">
            <v>450</v>
          </cell>
          <cell r="F71" t="str">
            <v>–</v>
          </cell>
          <cell r="G71" t="str">
            <v>–</v>
          </cell>
          <cell r="H71" t="str">
            <v>–</v>
          </cell>
          <cell r="J71" t="str">
            <v>Hettlingen</v>
          </cell>
          <cell r="K71">
            <v>420</v>
          </cell>
          <cell r="L71" t="str">
            <v>–</v>
          </cell>
          <cell r="M71" t="str">
            <v>–</v>
          </cell>
          <cell r="N71" t="str">
            <v>–</v>
          </cell>
          <cell r="P71" t="str">
            <v>Hettlingen</v>
          </cell>
          <cell r="Q71">
            <v>290</v>
          </cell>
          <cell r="R71" t="str">
            <v>–</v>
          </cell>
          <cell r="S71" t="str">
            <v>–</v>
          </cell>
          <cell r="T71" t="str">
            <v>–</v>
          </cell>
        </row>
        <row r="72">
          <cell r="A72" t="str">
            <v>Hinwil</v>
          </cell>
          <cell r="B72">
            <v>740</v>
          </cell>
          <cell r="C72">
            <v>670</v>
          </cell>
          <cell r="D72">
            <v>600</v>
          </cell>
          <cell r="E72">
            <v>530</v>
          </cell>
          <cell r="F72">
            <v>460</v>
          </cell>
          <cell r="G72" t="str">
            <v>–</v>
          </cell>
          <cell r="H72" t="str">
            <v>–</v>
          </cell>
          <cell r="J72" t="str">
            <v>Hinwil</v>
          </cell>
          <cell r="K72">
            <v>570</v>
          </cell>
          <cell r="L72" t="str">
            <v>–</v>
          </cell>
          <cell r="M72" t="str">
            <v>–</v>
          </cell>
          <cell r="N72" t="str">
            <v>–</v>
          </cell>
          <cell r="P72" t="str">
            <v>Hinwil</v>
          </cell>
          <cell r="Q72">
            <v>360</v>
          </cell>
          <cell r="R72" t="str">
            <v>–</v>
          </cell>
          <cell r="S72" t="str">
            <v>–</v>
          </cell>
          <cell r="T72" t="str">
            <v>–</v>
          </cell>
        </row>
        <row r="73">
          <cell r="A73" t="str">
            <v>Hirzel</v>
          </cell>
          <cell r="B73">
            <v>1020</v>
          </cell>
          <cell r="C73">
            <v>920</v>
          </cell>
          <cell r="D73">
            <v>820</v>
          </cell>
          <cell r="E73">
            <v>720</v>
          </cell>
          <cell r="F73">
            <v>620</v>
          </cell>
          <cell r="G73" t="str">
            <v>–</v>
          </cell>
          <cell r="H73" t="str">
            <v>–</v>
          </cell>
          <cell r="J73" t="str">
            <v>Hirzel</v>
          </cell>
          <cell r="K73">
            <v>340</v>
          </cell>
          <cell r="L73" t="str">
            <v>–</v>
          </cell>
          <cell r="M73" t="str">
            <v>–</v>
          </cell>
          <cell r="N73" t="str">
            <v>–</v>
          </cell>
          <cell r="P73" t="str">
            <v>Hirzel</v>
          </cell>
          <cell r="Q73">
            <v>250</v>
          </cell>
          <cell r="R73" t="str">
            <v>–</v>
          </cell>
          <cell r="S73" t="str">
            <v>–</v>
          </cell>
          <cell r="T73" t="str">
            <v>–</v>
          </cell>
        </row>
        <row r="74">
          <cell r="A74" t="str">
            <v>Hittnau</v>
          </cell>
          <cell r="B74">
            <v>590</v>
          </cell>
          <cell r="C74">
            <v>530</v>
          </cell>
          <cell r="D74">
            <v>470</v>
          </cell>
          <cell r="E74" t="str">
            <v>–</v>
          </cell>
          <cell r="F74" t="str">
            <v>–</v>
          </cell>
          <cell r="G74" t="str">
            <v>–</v>
          </cell>
          <cell r="H74" t="str">
            <v>–</v>
          </cell>
          <cell r="J74" t="str">
            <v>Hittnau</v>
          </cell>
          <cell r="K74">
            <v>420</v>
          </cell>
          <cell r="L74" t="str">
            <v>–</v>
          </cell>
          <cell r="M74" t="str">
            <v>–</v>
          </cell>
          <cell r="N74" t="str">
            <v>–</v>
          </cell>
          <cell r="P74" t="str">
            <v>Hittnau</v>
          </cell>
          <cell r="Q74">
            <v>290</v>
          </cell>
          <cell r="R74" t="str">
            <v>–</v>
          </cell>
          <cell r="S74" t="str">
            <v>–</v>
          </cell>
          <cell r="T74" t="str">
            <v>–</v>
          </cell>
        </row>
        <row r="75">
          <cell r="A75" t="str">
            <v>Hochfelden</v>
          </cell>
          <cell r="B75">
            <v>710</v>
          </cell>
          <cell r="C75">
            <v>640</v>
          </cell>
          <cell r="D75">
            <v>560</v>
          </cell>
          <cell r="E75">
            <v>490</v>
          </cell>
          <cell r="F75" t="str">
            <v>–</v>
          </cell>
          <cell r="G75" t="str">
            <v>–</v>
          </cell>
          <cell r="H75" t="str">
            <v>–</v>
          </cell>
          <cell r="J75" t="str">
            <v>Hochfelden</v>
          </cell>
          <cell r="K75">
            <v>420</v>
          </cell>
          <cell r="L75" t="str">
            <v>–</v>
          </cell>
          <cell r="M75" t="str">
            <v>–</v>
          </cell>
          <cell r="N75" t="str">
            <v>–</v>
          </cell>
          <cell r="P75" t="str">
            <v>Hochfelden</v>
          </cell>
          <cell r="Q75">
            <v>290</v>
          </cell>
          <cell r="R75" t="str">
            <v>–</v>
          </cell>
          <cell r="S75" t="str">
            <v>–</v>
          </cell>
          <cell r="T75" t="str">
            <v>–</v>
          </cell>
        </row>
        <row r="76">
          <cell r="A76" t="str">
            <v>Hofstetten</v>
          </cell>
          <cell r="B76">
            <v>370</v>
          </cell>
          <cell r="C76">
            <v>320</v>
          </cell>
          <cell r="D76">
            <v>270</v>
          </cell>
          <cell r="E76" t="str">
            <v>–</v>
          </cell>
          <cell r="F76" t="str">
            <v>–</v>
          </cell>
          <cell r="G76" t="str">
            <v>–</v>
          </cell>
          <cell r="H76" t="str">
            <v>–</v>
          </cell>
          <cell r="J76" t="str">
            <v>Hofstetten</v>
          </cell>
          <cell r="K76">
            <v>280</v>
          </cell>
          <cell r="L76" t="str">
            <v>–</v>
          </cell>
          <cell r="M76" t="str">
            <v>–</v>
          </cell>
          <cell r="N76" t="str">
            <v>–</v>
          </cell>
          <cell r="P76" t="str">
            <v>Hofstetten</v>
          </cell>
          <cell r="Q76">
            <v>140</v>
          </cell>
          <cell r="R76" t="str">
            <v>–</v>
          </cell>
          <cell r="S76" t="str">
            <v>–</v>
          </cell>
          <cell r="T76" t="str">
            <v>–</v>
          </cell>
        </row>
        <row r="77">
          <cell r="A77" t="str">
            <v>Hombrechtikon</v>
          </cell>
          <cell r="B77">
            <v>750</v>
          </cell>
          <cell r="C77">
            <v>650</v>
          </cell>
          <cell r="D77">
            <v>550</v>
          </cell>
          <cell r="E77">
            <v>450</v>
          </cell>
          <cell r="F77" t="str">
            <v>–</v>
          </cell>
          <cell r="G77" t="str">
            <v>–</v>
          </cell>
          <cell r="H77" t="str">
            <v>–</v>
          </cell>
          <cell r="J77" t="str">
            <v>Hombrechtikon</v>
          </cell>
          <cell r="K77">
            <v>500</v>
          </cell>
          <cell r="L77" t="str">
            <v>–</v>
          </cell>
          <cell r="M77" t="str">
            <v>–</v>
          </cell>
          <cell r="N77" t="str">
            <v>–</v>
          </cell>
          <cell r="P77" t="str">
            <v>Hombrechtikon</v>
          </cell>
          <cell r="Q77">
            <v>370</v>
          </cell>
          <cell r="R77" t="str">
            <v>–</v>
          </cell>
          <cell r="S77" t="str">
            <v>–</v>
          </cell>
          <cell r="T77" t="str">
            <v>–</v>
          </cell>
        </row>
        <row r="78">
          <cell r="A78" t="str">
            <v>Horgen</v>
          </cell>
          <cell r="B78">
            <v>1200</v>
          </cell>
          <cell r="C78">
            <v>1070</v>
          </cell>
          <cell r="D78">
            <v>940</v>
          </cell>
          <cell r="E78">
            <v>810</v>
          </cell>
          <cell r="F78">
            <v>670</v>
          </cell>
          <cell r="G78" t="str">
            <v>–</v>
          </cell>
          <cell r="H78" t="str">
            <v>–</v>
          </cell>
          <cell r="J78" t="str">
            <v>Horgen</v>
          </cell>
          <cell r="K78">
            <v>570</v>
          </cell>
          <cell r="L78" t="str">
            <v>–</v>
          </cell>
          <cell r="M78" t="str">
            <v>–</v>
          </cell>
          <cell r="N78" t="str">
            <v>–</v>
          </cell>
          <cell r="P78" t="str">
            <v>Horgen</v>
          </cell>
          <cell r="Q78">
            <v>360</v>
          </cell>
          <cell r="R78" t="str">
            <v>–</v>
          </cell>
          <cell r="S78" t="str">
            <v>–</v>
          </cell>
          <cell r="T78" t="str">
            <v>–</v>
          </cell>
        </row>
        <row r="79">
          <cell r="A79" t="str">
            <v>Höri</v>
          </cell>
          <cell r="B79">
            <v>460</v>
          </cell>
          <cell r="C79">
            <v>390</v>
          </cell>
          <cell r="D79">
            <v>310</v>
          </cell>
          <cell r="E79" t="str">
            <v>–</v>
          </cell>
          <cell r="F79" t="str">
            <v>–</v>
          </cell>
          <cell r="G79" t="str">
            <v>–</v>
          </cell>
          <cell r="H79" t="str">
            <v>–</v>
          </cell>
          <cell r="J79" t="str">
            <v>Höri</v>
          </cell>
          <cell r="K79">
            <v>500</v>
          </cell>
          <cell r="L79" t="str">
            <v>–</v>
          </cell>
          <cell r="M79" t="str">
            <v>–</v>
          </cell>
          <cell r="N79" t="str">
            <v>–</v>
          </cell>
          <cell r="P79" t="str">
            <v>Höri</v>
          </cell>
          <cell r="Q79">
            <v>370</v>
          </cell>
          <cell r="R79" t="str">
            <v>–</v>
          </cell>
          <cell r="S79" t="str">
            <v>–</v>
          </cell>
          <cell r="T79" t="str">
            <v>–</v>
          </cell>
        </row>
        <row r="80">
          <cell r="A80" t="str">
            <v>Humlikon</v>
          </cell>
          <cell r="B80">
            <v>600</v>
          </cell>
          <cell r="C80">
            <v>520</v>
          </cell>
          <cell r="D80">
            <v>430</v>
          </cell>
          <cell r="E80" t="str">
            <v>–</v>
          </cell>
          <cell r="F80" t="str">
            <v>–</v>
          </cell>
          <cell r="G80" t="str">
            <v>–</v>
          </cell>
          <cell r="H80" t="str">
            <v>–</v>
          </cell>
          <cell r="J80" t="str">
            <v>Humlikon</v>
          </cell>
          <cell r="K80">
            <v>280</v>
          </cell>
          <cell r="L80" t="str">
            <v>–</v>
          </cell>
          <cell r="M80" t="str">
            <v>–</v>
          </cell>
          <cell r="N80" t="str">
            <v>–</v>
          </cell>
          <cell r="P80" t="str">
            <v>Humlikon</v>
          </cell>
          <cell r="Q80">
            <v>140</v>
          </cell>
          <cell r="R80" t="str">
            <v>–</v>
          </cell>
          <cell r="S80" t="str">
            <v>–</v>
          </cell>
          <cell r="T80" t="str">
            <v>–</v>
          </cell>
        </row>
        <row r="81">
          <cell r="A81" t="str">
            <v>Hüntwangen</v>
          </cell>
          <cell r="B81">
            <v>570</v>
          </cell>
          <cell r="C81">
            <v>530</v>
          </cell>
          <cell r="D81">
            <v>490</v>
          </cell>
          <cell r="E81">
            <v>450</v>
          </cell>
          <cell r="F81">
            <v>410</v>
          </cell>
          <cell r="G81" t="str">
            <v>–</v>
          </cell>
          <cell r="H81" t="str">
            <v>–</v>
          </cell>
          <cell r="J81" t="str">
            <v>Hüntwangen</v>
          </cell>
          <cell r="K81">
            <v>420</v>
          </cell>
          <cell r="L81" t="str">
            <v>–</v>
          </cell>
          <cell r="M81" t="str">
            <v>–</v>
          </cell>
          <cell r="N81" t="str">
            <v>–</v>
          </cell>
          <cell r="P81" t="str">
            <v>Hüntwangen</v>
          </cell>
          <cell r="Q81">
            <v>290</v>
          </cell>
          <cell r="R81" t="str">
            <v>–</v>
          </cell>
          <cell r="S81" t="str">
            <v>–</v>
          </cell>
          <cell r="T81" t="str">
            <v>–</v>
          </cell>
        </row>
        <row r="82">
          <cell r="A82" t="str">
            <v>Hütten</v>
          </cell>
          <cell r="B82">
            <v>850</v>
          </cell>
          <cell r="C82">
            <v>760</v>
          </cell>
          <cell r="D82">
            <v>670</v>
          </cell>
          <cell r="E82">
            <v>580</v>
          </cell>
          <cell r="F82">
            <v>480</v>
          </cell>
          <cell r="G82" t="str">
            <v>–</v>
          </cell>
          <cell r="H82" t="str">
            <v>–</v>
          </cell>
          <cell r="J82" t="str">
            <v>Hütten</v>
          </cell>
          <cell r="K82">
            <v>340</v>
          </cell>
          <cell r="L82" t="str">
            <v>–</v>
          </cell>
          <cell r="M82" t="str">
            <v>–</v>
          </cell>
          <cell r="N82" t="str">
            <v>–</v>
          </cell>
          <cell r="P82" t="str">
            <v>Hütten</v>
          </cell>
          <cell r="Q82">
            <v>250</v>
          </cell>
          <cell r="R82" t="str">
            <v>–</v>
          </cell>
          <cell r="S82" t="str">
            <v>–</v>
          </cell>
          <cell r="T82" t="str">
            <v>–</v>
          </cell>
        </row>
        <row r="83">
          <cell r="A83" t="str">
            <v>Hüttikon</v>
          </cell>
          <cell r="B83">
            <v>670</v>
          </cell>
          <cell r="C83">
            <v>510</v>
          </cell>
          <cell r="D83" t="str">
            <v>–</v>
          </cell>
          <cell r="E83" t="str">
            <v>–</v>
          </cell>
          <cell r="F83" t="str">
            <v>–</v>
          </cell>
          <cell r="G83" t="str">
            <v>–</v>
          </cell>
          <cell r="H83" t="str">
            <v>–</v>
          </cell>
          <cell r="J83" t="str">
            <v>Hüttikon</v>
          </cell>
          <cell r="K83">
            <v>420</v>
          </cell>
          <cell r="L83" t="str">
            <v>–</v>
          </cell>
          <cell r="M83" t="str">
            <v>–</v>
          </cell>
          <cell r="N83" t="str">
            <v>–</v>
          </cell>
          <cell r="P83" t="str">
            <v>Hüttikon</v>
          </cell>
          <cell r="Q83">
            <v>290</v>
          </cell>
          <cell r="R83" t="str">
            <v>–</v>
          </cell>
          <cell r="S83" t="str">
            <v>–</v>
          </cell>
          <cell r="T83" t="str">
            <v>–</v>
          </cell>
        </row>
        <row r="84">
          <cell r="A84" t="str">
            <v>Illnau-Effretikon</v>
          </cell>
          <cell r="B84">
            <v>720</v>
          </cell>
          <cell r="C84">
            <v>660</v>
          </cell>
          <cell r="D84">
            <v>600</v>
          </cell>
          <cell r="E84">
            <v>540</v>
          </cell>
          <cell r="F84">
            <v>470</v>
          </cell>
          <cell r="G84" t="str">
            <v>–</v>
          </cell>
          <cell r="H84" t="str">
            <v>–</v>
          </cell>
          <cell r="J84" t="str">
            <v>Illnau-Effretikon</v>
          </cell>
          <cell r="K84">
            <v>500</v>
          </cell>
          <cell r="L84" t="str">
            <v>–</v>
          </cell>
          <cell r="M84" t="str">
            <v>–</v>
          </cell>
          <cell r="N84" t="str">
            <v>–</v>
          </cell>
          <cell r="P84" t="str">
            <v>Illnau-Effretikon</v>
          </cell>
          <cell r="Q84">
            <v>370</v>
          </cell>
          <cell r="R84" t="str">
            <v>–</v>
          </cell>
          <cell r="S84" t="str">
            <v>–</v>
          </cell>
          <cell r="T84" t="str">
            <v>–</v>
          </cell>
        </row>
        <row r="85">
          <cell r="A85" t="str">
            <v>Kappel am Albis</v>
          </cell>
          <cell r="B85">
            <v>580</v>
          </cell>
          <cell r="C85">
            <v>490</v>
          </cell>
          <cell r="D85" t="str">
            <v>–</v>
          </cell>
          <cell r="E85" t="str">
            <v>–</v>
          </cell>
          <cell r="F85" t="str">
            <v>–</v>
          </cell>
          <cell r="G85" t="str">
            <v>–</v>
          </cell>
          <cell r="H85" t="str">
            <v>–</v>
          </cell>
          <cell r="J85" t="str">
            <v>Kappel am Albis</v>
          </cell>
          <cell r="K85">
            <v>280</v>
          </cell>
          <cell r="L85" t="str">
            <v>–</v>
          </cell>
          <cell r="M85" t="str">
            <v>–</v>
          </cell>
          <cell r="N85" t="str">
            <v>–</v>
          </cell>
          <cell r="P85" t="str">
            <v>Kappel am Albis</v>
          </cell>
          <cell r="Q85">
            <v>140</v>
          </cell>
          <cell r="R85" t="str">
            <v>–</v>
          </cell>
          <cell r="S85" t="str">
            <v>–</v>
          </cell>
          <cell r="T85" t="str">
            <v>–</v>
          </cell>
        </row>
        <row r="86">
          <cell r="A86" t="str">
            <v>Kilchberg</v>
          </cell>
          <cell r="B86">
            <v>1620</v>
          </cell>
          <cell r="C86">
            <v>1450</v>
          </cell>
          <cell r="D86">
            <v>1270</v>
          </cell>
          <cell r="E86">
            <v>1090</v>
          </cell>
          <cell r="F86">
            <v>910</v>
          </cell>
          <cell r="G86" t="str">
            <v>–</v>
          </cell>
          <cell r="H86" t="str">
            <v>–</v>
          </cell>
          <cell r="J86" t="str">
            <v>Kilchberg</v>
          </cell>
          <cell r="K86">
            <v>730</v>
          </cell>
          <cell r="L86" t="str">
            <v>–</v>
          </cell>
          <cell r="M86" t="str">
            <v>–</v>
          </cell>
          <cell r="N86" t="str">
            <v>–</v>
          </cell>
          <cell r="P86" t="str">
            <v>Kilchberg</v>
          </cell>
          <cell r="Q86">
            <v>490</v>
          </cell>
          <cell r="R86" t="str">
            <v>–</v>
          </cell>
          <cell r="S86" t="str">
            <v>–</v>
          </cell>
          <cell r="T86" t="str">
            <v>–</v>
          </cell>
        </row>
        <row r="87">
          <cell r="A87" t="str">
            <v>Kleinandelfingen</v>
          </cell>
          <cell r="B87">
            <v>620</v>
          </cell>
          <cell r="C87">
            <v>560</v>
          </cell>
          <cell r="D87">
            <v>490</v>
          </cell>
          <cell r="E87">
            <v>430</v>
          </cell>
          <cell r="F87">
            <v>360</v>
          </cell>
          <cell r="G87" t="str">
            <v>–</v>
          </cell>
          <cell r="H87" t="str">
            <v>–</v>
          </cell>
          <cell r="J87" t="str">
            <v>Kleinandelfingen</v>
          </cell>
          <cell r="K87">
            <v>340</v>
          </cell>
          <cell r="L87" t="str">
            <v>–</v>
          </cell>
          <cell r="M87" t="str">
            <v>–</v>
          </cell>
          <cell r="N87" t="str">
            <v>–</v>
          </cell>
          <cell r="P87" t="str">
            <v>Kleinandelfingen</v>
          </cell>
          <cell r="Q87">
            <v>250</v>
          </cell>
          <cell r="R87" t="str">
            <v>–</v>
          </cell>
          <cell r="S87" t="str">
            <v>–</v>
          </cell>
          <cell r="T87" t="str">
            <v>–</v>
          </cell>
        </row>
        <row r="88">
          <cell r="A88" t="str">
            <v>Kloten</v>
          </cell>
          <cell r="B88">
            <v>910</v>
          </cell>
          <cell r="C88">
            <v>830</v>
          </cell>
          <cell r="D88">
            <v>740</v>
          </cell>
          <cell r="E88">
            <v>650</v>
          </cell>
          <cell r="F88">
            <v>560</v>
          </cell>
          <cell r="G88" t="str">
            <v>–</v>
          </cell>
          <cell r="H88" t="str">
            <v>–</v>
          </cell>
          <cell r="J88" t="str">
            <v>Kloten</v>
          </cell>
          <cell r="K88">
            <v>570</v>
          </cell>
          <cell r="L88" t="str">
            <v>–</v>
          </cell>
          <cell r="M88" t="str">
            <v>–</v>
          </cell>
          <cell r="N88" t="str">
            <v>–</v>
          </cell>
          <cell r="P88" t="str">
            <v>Kloten</v>
          </cell>
          <cell r="Q88">
            <v>360</v>
          </cell>
          <cell r="R88" t="str">
            <v>–</v>
          </cell>
          <cell r="S88" t="str">
            <v>–</v>
          </cell>
          <cell r="T88" t="str">
            <v>–</v>
          </cell>
        </row>
        <row r="89">
          <cell r="A89" t="str">
            <v>Knonau</v>
          </cell>
          <cell r="B89">
            <v>740</v>
          </cell>
          <cell r="C89">
            <v>600</v>
          </cell>
          <cell r="D89">
            <v>450</v>
          </cell>
          <cell r="E89" t="str">
            <v>–</v>
          </cell>
          <cell r="F89" t="str">
            <v>–</v>
          </cell>
          <cell r="G89" t="str">
            <v>–</v>
          </cell>
          <cell r="H89" t="str">
            <v>–</v>
          </cell>
          <cell r="J89" t="str">
            <v>Knonau</v>
          </cell>
          <cell r="K89">
            <v>420</v>
          </cell>
          <cell r="L89" t="str">
            <v>–</v>
          </cell>
          <cell r="M89" t="str">
            <v>–</v>
          </cell>
          <cell r="N89" t="str">
            <v>–</v>
          </cell>
          <cell r="P89" t="str">
            <v>Knonau</v>
          </cell>
          <cell r="Q89">
            <v>290</v>
          </cell>
          <cell r="R89" t="str">
            <v>–</v>
          </cell>
          <cell r="S89" t="str">
            <v>–</v>
          </cell>
          <cell r="T89" t="str">
            <v>–</v>
          </cell>
        </row>
        <row r="90">
          <cell r="A90" t="str">
            <v>Küsnacht</v>
          </cell>
          <cell r="B90">
            <v>1800</v>
          </cell>
          <cell r="C90">
            <v>1600</v>
          </cell>
          <cell r="D90">
            <v>1390</v>
          </cell>
          <cell r="E90">
            <v>1190</v>
          </cell>
          <cell r="F90">
            <v>980</v>
          </cell>
          <cell r="G90" t="str">
            <v>–</v>
          </cell>
          <cell r="H90" t="str">
            <v>–</v>
          </cell>
          <cell r="J90" t="str">
            <v>Küsnacht</v>
          </cell>
          <cell r="K90">
            <v>730</v>
          </cell>
          <cell r="L90" t="str">
            <v>–</v>
          </cell>
          <cell r="M90" t="str">
            <v>–</v>
          </cell>
          <cell r="N90" t="str">
            <v>–</v>
          </cell>
          <cell r="P90" t="str">
            <v>Küsnacht</v>
          </cell>
          <cell r="Q90">
            <v>490</v>
          </cell>
          <cell r="R90" t="str">
            <v>–</v>
          </cell>
          <cell r="S90" t="str">
            <v>–</v>
          </cell>
          <cell r="T90" t="str">
            <v>–</v>
          </cell>
        </row>
        <row r="91">
          <cell r="A91" t="str">
            <v>Kyburg</v>
          </cell>
          <cell r="B91">
            <v>430</v>
          </cell>
          <cell r="C91">
            <v>310</v>
          </cell>
          <cell r="D91" t="str">
            <v>–</v>
          </cell>
          <cell r="E91" t="str">
            <v>–</v>
          </cell>
          <cell r="F91" t="str">
            <v>–</v>
          </cell>
          <cell r="G91" t="str">
            <v>–</v>
          </cell>
          <cell r="H91" t="str">
            <v>–</v>
          </cell>
          <cell r="J91" t="str">
            <v>Kyburg</v>
          </cell>
          <cell r="K91">
            <v>420</v>
          </cell>
          <cell r="L91" t="str">
            <v>–</v>
          </cell>
          <cell r="M91" t="str">
            <v>–</v>
          </cell>
          <cell r="N91" t="str">
            <v>–</v>
          </cell>
          <cell r="P91" t="str">
            <v>Kyburg</v>
          </cell>
          <cell r="Q91">
            <v>290</v>
          </cell>
          <cell r="R91" t="str">
            <v>–</v>
          </cell>
          <cell r="S91" t="str">
            <v>–</v>
          </cell>
          <cell r="T91" t="str">
            <v>–</v>
          </cell>
        </row>
        <row r="92">
          <cell r="A92" t="str">
            <v>Langnau am Albis</v>
          </cell>
          <cell r="B92">
            <v>810</v>
          </cell>
          <cell r="C92">
            <v>750</v>
          </cell>
          <cell r="D92">
            <v>680</v>
          </cell>
          <cell r="E92">
            <v>620</v>
          </cell>
          <cell r="F92">
            <v>550</v>
          </cell>
          <cell r="G92" t="str">
            <v>–</v>
          </cell>
          <cell r="H92" t="str">
            <v>–</v>
          </cell>
          <cell r="J92" t="str">
            <v>Langnau am Albis</v>
          </cell>
          <cell r="K92">
            <v>500</v>
          </cell>
          <cell r="L92" t="str">
            <v>–</v>
          </cell>
          <cell r="M92" t="str">
            <v>–</v>
          </cell>
          <cell r="N92" t="str">
            <v>–</v>
          </cell>
          <cell r="P92" t="str">
            <v>Langnau am Albis</v>
          </cell>
          <cell r="Q92">
            <v>370</v>
          </cell>
          <cell r="R92" t="str">
            <v>–</v>
          </cell>
          <cell r="S92" t="str">
            <v>–</v>
          </cell>
          <cell r="T92" t="str">
            <v>–</v>
          </cell>
        </row>
        <row r="93">
          <cell r="A93" t="str">
            <v>Laufen-Uhwiesen</v>
          </cell>
          <cell r="B93">
            <v>580</v>
          </cell>
          <cell r="C93">
            <v>520</v>
          </cell>
          <cell r="D93">
            <v>460</v>
          </cell>
          <cell r="E93">
            <v>400</v>
          </cell>
          <cell r="F93">
            <v>340</v>
          </cell>
          <cell r="G93" t="str">
            <v>–</v>
          </cell>
          <cell r="H93" t="str">
            <v>–</v>
          </cell>
          <cell r="J93" t="str">
            <v>Laufen-Uhwiesen</v>
          </cell>
          <cell r="K93">
            <v>420</v>
          </cell>
          <cell r="L93" t="str">
            <v>–</v>
          </cell>
          <cell r="M93" t="str">
            <v>–</v>
          </cell>
          <cell r="N93" t="str">
            <v>–</v>
          </cell>
          <cell r="P93" t="str">
            <v>Laufen-Uhwiesen</v>
          </cell>
          <cell r="Q93">
            <v>290</v>
          </cell>
          <cell r="R93" t="str">
            <v>–</v>
          </cell>
          <cell r="S93" t="str">
            <v>–</v>
          </cell>
          <cell r="T93" t="str">
            <v>–</v>
          </cell>
        </row>
        <row r="94">
          <cell r="A94" t="str">
            <v>Lindau</v>
          </cell>
          <cell r="B94">
            <v>710</v>
          </cell>
          <cell r="C94">
            <v>650</v>
          </cell>
          <cell r="D94">
            <v>580</v>
          </cell>
          <cell r="E94">
            <v>510</v>
          </cell>
          <cell r="F94">
            <v>440</v>
          </cell>
          <cell r="G94" t="str">
            <v>–</v>
          </cell>
          <cell r="H94" t="str">
            <v>–</v>
          </cell>
          <cell r="J94" t="str">
            <v>Lindau</v>
          </cell>
          <cell r="K94">
            <v>570</v>
          </cell>
          <cell r="L94" t="str">
            <v>–</v>
          </cell>
          <cell r="M94" t="str">
            <v>–</v>
          </cell>
          <cell r="N94" t="str">
            <v>–</v>
          </cell>
          <cell r="P94" t="str">
            <v>Lindau</v>
          </cell>
          <cell r="Q94">
            <v>360</v>
          </cell>
          <cell r="R94" t="str">
            <v>–</v>
          </cell>
          <cell r="S94" t="str">
            <v>–</v>
          </cell>
          <cell r="T94" t="str">
            <v>–</v>
          </cell>
        </row>
        <row r="95">
          <cell r="A95" t="str">
            <v>Lufingen</v>
          </cell>
          <cell r="B95">
            <v>910</v>
          </cell>
          <cell r="C95">
            <v>710</v>
          </cell>
          <cell r="D95">
            <v>500</v>
          </cell>
          <cell r="E95" t="str">
            <v>–</v>
          </cell>
          <cell r="F95" t="str">
            <v>–</v>
          </cell>
          <cell r="G95" t="str">
            <v>–</v>
          </cell>
          <cell r="H95" t="str">
            <v>–</v>
          </cell>
          <cell r="J95" t="str">
            <v>Lufingen</v>
          </cell>
          <cell r="K95">
            <v>420</v>
          </cell>
          <cell r="L95" t="str">
            <v>–</v>
          </cell>
          <cell r="M95" t="str">
            <v>–</v>
          </cell>
          <cell r="N95" t="str">
            <v>–</v>
          </cell>
          <cell r="P95" t="str">
            <v>Lufingen</v>
          </cell>
          <cell r="Q95">
            <v>290</v>
          </cell>
          <cell r="R95" t="str">
            <v>–</v>
          </cell>
          <cell r="S95" t="str">
            <v>–</v>
          </cell>
          <cell r="T95" t="str">
            <v>–</v>
          </cell>
        </row>
        <row r="96">
          <cell r="A96" t="str">
            <v>Männedorf</v>
          </cell>
          <cell r="B96">
            <v>1260</v>
          </cell>
          <cell r="C96">
            <v>1140</v>
          </cell>
          <cell r="D96">
            <v>1010</v>
          </cell>
          <cell r="E96">
            <v>880</v>
          </cell>
          <cell r="F96">
            <v>750</v>
          </cell>
          <cell r="G96" t="str">
            <v>–</v>
          </cell>
          <cell r="H96" t="str">
            <v>–</v>
          </cell>
          <cell r="J96" t="str">
            <v>Männedorf</v>
          </cell>
          <cell r="K96">
            <v>570</v>
          </cell>
          <cell r="L96" t="str">
            <v>–</v>
          </cell>
          <cell r="M96" t="str">
            <v>–</v>
          </cell>
          <cell r="N96" t="str">
            <v>–</v>
          </cell>
          <cell r="P96" t="str">
            <v>Männedorf</v>
          </cell>
          <cell r="Q96">
            <v>360</v>
          </cell>
          <cell r="R96" t="str">
            <v>–</v>
          </cell>
          <cell r="S96" t="str">
            <v>–</v>
          </cell>
          <cell r="T96" t="str">
            <v>–</v>
          </cell>
        </row>
        <row r="97">
          <cell r="A97" t="str">
            <v>Marthalen</v>
          </cell>
          <cell r="B97">
            <v>540</v>
          </cell>
          <cell r="C97">
            <v>460</v>
          </cell>
          <cell r="D97">
            <v>370</v>
          </cell>
          <cell r="E97" t="str">
            <v>–</v>
          </cell>
          <cell r="F97" t="str">
            <v>–</v>
          </cell>
          <cell r="G97" t="str">
            <v>–</v>
          </cell>
          <cell r="H97" t="str">
            <v>–</v>
          </cell>
          <cell r="J97" t="str">
            <v>Marthalen</v>
          </cell>
          <cell r="K97">
            <v>340</v>
          </cell>
          <cell r="L97" t="str">
            <v>–</v>
          </cell>
          <cell r="M97" t="str">
            <v>–</v>
          </cell>
          <cell r="N97" t="str">
            <v>–</v>
          </cell>
          <cell r="P97" t="str">
            <v>Marthalen</v>
          </cell>
          <cell r="Q97">
            <v>250</v>
          </cell>
          <cell r="R97" t="str">
            <v>–</v>
          </cell>
          <cell r="S97" t="str">
            <v>–</v>
          </cell>
          <cell r="T97" t="str">
            <v>–</v>
          </cell>
        </row>
        <row r="98">
          <cell r="A98" t="str">
            <v>Maschwanden</v>
          </cell>
          <cell r="B98">
            <v>520</v>
          </cell>
          <cell r="C98">
            <v>420</v>
          </cell>
          <cell r="D98" t="str">
            <v>–</v>
          </cell>
          <cell r="E98" t="str">
            <v>–</v>
          </cell>
          <cell r="F98" t="str">
            <v>–</v>
          </cell>
          <cell r="G98" t="str">
            <v>–</v>
          </cell>
          <cell r="H98" t="str">
            <v>–</v>
          </cell>
          <cell r="J98" t="str">
            <v>Maschwanden</v>
          </cell>
          <cell r="K98">
            <v>280</v>
          </cell>
          <cell r="L98" t="str">
            <v>–</v>
          </cell>
          <cell r="M98" t="str">
            <v>–</v>
          </cell>
          <cell r="N98" t="str">
            <v>–</v>
          </cell>
          <cell r="P98" t="str">
            <v>Maschwanden</v>
          </cell>
          <cell r="Q98">
            <v>140</v>
          </cell>
          <cell r="R98" t="str">
            <v>–</v>
          </cell>
          <cell r="S98" t="str">
            <v>–</v>
          </cell>
          <cell r="T98" t="str">
            <v>–</v>
          </cell>
        </row>
        <row r="99">
          <cell r="A99" t="str">
            <v>Maur</v>
          </cell>
          <cell r="B99">
            <v>1140</v>
          </cell>
          <cell r="C99">
            <v>1030</v>
          </cell>
          <cell r="D99">
            <v>910</v>
          </cell>
          <cell r="E99">
            <v>800</v>
          </cell>
          <cell r="F99">
            <v>680</v>
          </cell>
          <cell r="G99" t="str">
            <v>–</v>
          </cell>
          <cell r="H99" t="str">
            <v>–</v>
          </cell>
          <cell r="J99" t="str">
            <v>Maur</v>
          </cell>
          <cell r="K99">
            <v>730</v>
          </cell>
          <cell r="L99" t="str">
            <v>–</v>
          </cell>
          <cell r="M99" t="str">
            <v>–</v>
          </cell>
          <cell r="N99" t="str">
            <v>–</v>
          </cell>
          <cell r="P99" t="str">
            <v>Maur</v>
          </cell>
          <cell r="Q99">
            <v>490</v>
          </cell>
          <cell r="R99" t="str">
            <v>–</v>
          </cell>
          <cell r="S99" t="str">
            <v>–</v>
          </cell>
          <cell r="T99" t="str">
            <v>–</v>
          </cell>
        </row>
        <row r="100">
          <cell r="A100" t="str">
            <v>Meilen</v>
          </cell>
          <cell r="B100">
            <v>1520</v>
          </cell>
          <cell r="C100">
            <v>1360</v>
          </cell>
          <cell r="D100">
            <v>1200</v>
          </cell>
          <cell r="E100">
            <v>1040</v>
          </cell>
          <cell r="F100">
            <v>870</v>
          </cell>
          <cell r="G100" t="str">
            <v>–</v>
          </cell>
          <cell r="H100" t="str">
            <v>–</v>
          </cell>
          <cell r="J100" t="str">
            <v>Meilen</v>
          </cell>
          <cell r="K100">
            <v>730</v>
          </cell>
          <cell r="L100" t="str">
            <v>–</v>
          </cell>
          <cell r="M100" t="str">
            <v>–</v>
          </cell>
          <cell r="N100" t="str">
            <v>–</v>
          </cell>
          <cell r="P100" t="str">
            <v>Meilen</v>
          </cell>
          <cell r="Q100">
            <v>490</v>
          </cell>
          <cell r="R100" t="str">
            <v>–</v>
          </cell>
          <cell r="S100" t="str">
            <v>–</v>
          </cell>
          <cell r="T100" t="str">
            <v>–</v>
          </cell>
        </row>
        <row r="101">
          <cell r="A101" t="str">
            <v>Mettmenstetten</v>
          </cell>
          <cell r="B101">
            <v>750</v>
          </cell>
          <cell r="C101">
            <v>700</v>
          </cell>
          <cell r="D101">
            <v>640</v>
          </cell>
          <cell r="E101">
            <v>580</v>
          </cell>
          <cell r="F101">
            <v>520</v>
          </cell>
          <cell r="G101" t="str">
            <v>–</v>
          </cell>
          <cell r="H101" t="str">
            <v>–</v>
          </cell>
          <cell r="J101" t="str">
            <v>Mettmenstetten</v>
          </cell>
          <cell r="K101">
            <v>420</v>
          </cell>
          <cell r="L101" t="str">
            <v>–</v>
          </cell>
          <cell r="M101" t="str">
            <v>–</v>
          </cell>
          <cell r="N101" t="str">
            <v>–</v>
          </cell>
          <cell r="P101" t="str">
            <v>Mettmenstetten</v>
          </cell>
          <cell r="Q101">
            <v>290</v>
          </cell>
          <cell r="R101" t="str">
            <v>–</v>
          </cell>
          <cell r="S101" t="str">
            <v>–</v>
          </cell>
          <cell r="T101" t="str">
            <v>–</v>
          </cell>
        </row>
        <row r="102">
          <cell r="A102" t="str">
            <v>Mönchaltorf</v>
          </cell>
          <cell r="B102">
            <v>700</v>
          </cell>
          <cell r="C102">
            <v>600</v>
          </cell>
          <cell r="D102">
            <v>510</v>
          </cell>
          <cell r="E102">
            <v>410</v>
          </cell>
          <cell r="F102" t="str">
            <v>–</v>
          </cell>
          <cell r="G102" t="str">
            <v>–</v>
          </cell>
          <cell r="H102" t="str">
            <v>–</v>
          </cell>
          <cell r="J102" t="str">
            <v>Mönchaltorf</v>
          </cell>
          <cell r="K102">
            <v>420</v>
          </cell>
          <cell r="L102" t="str">
            <v>–</v>
          </cell>
          <cell r="M102" t="str">
            <v>–</v>
          </cell>
          <cell r="N102" t="str">
            <v>–</v>
          </cell>
          <cell r="P102" t="str">
            <v>Mönchaltorf</v>
          </cell>
          <cell r="Q102">
            <v>290</v>
          </cell>
          <cell r="R102" t="str">
            <v>–</v>
          </cell>
          <cell r="S102" t="str">
            <v>–</v>
          </cell>
          <cell r="T102" t="str">
            <v>–</v>
          </cell>
        </row>
        <row r="103">
          <cell r="A103" t="str">
            <v>Neerach</v>
          </cell>
          <cell r="B103">
            <v>970</v>
          </cell>
          <cell r="C103">
            <v>870</v>
          </cell>
          <cell r="D103">
            <v>760</v>
          </cell>
          <cell r="E103">
            <v>650</v>
          </cell>
          <cell r="F103">
            <v>540</v>
          </cell>
          <cell r="G103" t="str">
            <v>–</v>
          </cell>
          <cell r="H103" t="str">
            <v>–</v>
          </cell>
          <cell r="J103" t="str">
            <v>Neerach</v>
          </cell>
          <cell r="K103">
            <v>420</v>
          </cell>
          <cell r="L103" t="str">
            <v>–</v>
          </cell>
          <cell r="M103" t="str">
            <v>–</v>
          </cell>
          <cell r="N103" t="str">
            <v>–</v>
          </cell>
          <cell r="P103" t="str">
            <v>Neerach</v>
          </cell>
          <cell r="Q103">
            <v>290</v>
          </cell>
          <cell r="R103" t="str">
            <v>–</v>
          </cell>
          <cell r="S103" t="str">
            <v>–</v>
          </cell>
          <cell r="T103" t="str">
            <v>–</v>
          </cell>
        </row>
        <row r="104">
          <cell r="A104" t="str">
            <v>Neftenbach</v>
          </cell>
          <cell r="B104">
            <v>780</v>
          </cell>
          <cell r="C104">
            <v>710</v>
          </cell>
          <cell r="D104">
            <v>640</v>
          </cell>
          <cell r="E104">
            <v>570</v>
          </cell>
          <cell r="F104">
            <v>500</v>
          </cell>
          <cell r="G104" t="str">
            <v>–</v>
          </cell>
          <cell r="H104" t="str">
            <v>–</v>
          </cell>
          <cell r="J104" t="str">
            <v>Neftenbach</v>
          </cell>
          <cell r="K104">
            <v>420</v>
          </cell>
          <cell r="L104" t="str">
            <v>–</v>
          </cell>
          <cell r="M104" t="str">
            <v>–</v>
          </cell>
          <cell r="N104" t="str">
            <v>–</v>
          </cell>
          <cell r="P104" t="str">
            <v>Neftenbach</v>
          </cell>
          <cell r="Q104">
            <v>290</v>
          </cell>
          <cell r="R104" t="str">
            <v>–</v>
          </cell>
          <cell r="S104" t="str">
            <v>–</v>
          </cell>
          <cell r="T104" t="str">
            <v>–</v>
          </cell>
        </row>
        <row r="105">
          <cell r="A105" t="str">
            <v>Niederglatt</v>
          </cell>
          <cell r="B105">
            <v>740</v>
          </cell>
          <cell r="C105">
            <v>620</v>
          </cell>
          <cell r="D105">
            <v>500</v>
          </cell>
          <cell r="E105" t="str">
            <v>–</v>
          </cell>
          <cell r="F105" t="str">
            <v>–</v>
          </cell>
          <cell r="G105" t="str">
            <v>–</v>
          </cell>
          <cell r="H105" t="str">
            <v>–</v>
          </cell>
          <cell r="J105" t="str">
            <v>Niederglatt</v>
          </cell>
          <cell r="K105">
            <v>500</v>
          </cell>
          <cell r="L105" t="str">
            <v>–</v>
          </cell>
          <cell r="M105" t="str">
            <v>–</v>
          </cell>
          <cell r="N105" t="str">
            <v>–</v>
          </cell>
          <cell r="P105" t="str">
            <v>Niederglatt</v>
          </cell>
          <cell r="Q105">
            <v>370</v>
          </cell>
          <cell r="R105" t="str">
            <v>–</v>
          </cell>
          <cell r="S105" t="str">
            <v>–</v>
          </cell>
          <cell r="T105" t="str">
            <v>–</v>
          </cell>
        </row>
        <row r="106">
          <cell r="A106" t="str">
            <v>Niederhasli</v>
          </cell>
          <cell r="B106">
            <v>700</v>
          </cell>
          <cell r="C106">
            <v>650</v>
          </cell>
          <cell r="D106">
            <v>600</v>
          </cell>
          <cell r="E106">
            <v>550</v>
          </cell>
          <cell r="F106">
            <v>500</v>
          </cell>
          <cell r="G106" t="str">
            <v>–</v>
          </cell>
          <cell r="H106" t="str">
            <v>–</v>
          </cell>
          <cell r="J106" t="str">
            <v>Niederhasli</v>
          </cell>
          <cell r="K106">
            <v>500</v>
          </cell>
          <cell r="L106" t="str">
            <v>–</v>
          </cell>
          <cell r="M106" t="str">
            <v>–</v>
          </cell>
          <cell r="N106" t="str">
            <v>–</v>
          </cell>
          <cell r="P106" t="str">
            <v>Niederhasli</v>
          </cell>
          <cell r="Q106">
            <v>370</v>
          </cell>
          <cell r="R106" t="str">
            <v>–</v>
          </cell>
          <cell r="S106" t="str">
            <v>–</v>
          </cell>
          <cell r="T106" t="str">
            <v>–</v>
          </cell>
        </row>
        <row r="107">
          <cell r="A107" t="str">
            <v>Niederweningen</v>
          </cell>
          <cell r="B107">
            <v>720</v>
          </cell>
          <cell r="C107">
            <v>650</v>
          </cell>
          <cell r="D107">
            <v>580</v>
          </cell>
          <cell r="E107">
            <v>510</v>
          </cell>
          <cell r="F107">
            <v>440</v>
          </cell>
          <cell r="G107" t="str">
            <v>–</v>
          </cell>
          <cell r="H107" t="str">
            <v>–</v>
          </cell>
          <cell r="J107" t="str">
            <v>Niederweningen</v>
          </cell>
          <cell r="K107">
            <v>420</v>
          </cell>
          <cell r="L107" t="str">
            <v>–</v>
          </cell>
          <cell r="M107" t="str">
            <v>–</v>
          </cell>
          <cell r="N107" t="str">
            <v>–</v>
          </cell>
          <cell r="P107" t="str">
            <v>Niederweningen</v>
          </cell>
          <cell r="Q107">
            <v>290</v>
          </cell>
          <cell r="R107" t="str">
            <v>–</v>
          </cell>
          <cell r="S107" t="str">
            <v>–</v>
          </cell>
          <cell r="T107" t="str">
            <v>–</v>
          </cell>
        </row>
        <row r="108">
          <cell r="A108" t="str">
            <v>Nürensdorf</v>
          </cell>
          <cell r="B108">
            <v>880</v>
          </cell>
          <cell r="C108">
            <v>800</v>
          </cell>
          <cell r="D108">
            <v>720</v>
          </cell>
          <cell r="E108">
            <v>640</v>
          </cell>
          <cell r="F108">
            <v>550</v>
          </cell>
          <cell r="G108" t="str">
            <v>–</v>
          </cell>
          <cell r="H108" t="str">
            <v>–</v>
          </cell>
          <cell r="J108" t="str">
            <v>Nürensdorf</v>
          </cell>
          <cell r="K108">
            <v>420</v>
          </cell>
          <cell r="L108" t="str">
            <v>–</v>
          </cell>
          <cell r="M108" t="str">
            <v>–</v>
          </cell>
          <cell r="N108" t="str">
            <v>–</v>
          </cell>
          <cell r="P108" t="str">
            <v>Nürensdorf</v>
          </cell>
          <cell r="Q108">
            <v>290</v>
          </cell>
          <cell r="R108" t="str">
            <v>–</v>
          </cell>
          <cell r="S108" t="str">
            <v>–</v>
          </cell>
          <cell r="T108" t="str">
            <v>–</v>
          </cell>
        </row>
        <row r="109">
          <cell r="A109" t="str">
            <v>Oberembrach</v>
          </cell>
          <cell r="B109">
            <v>760</v>
          </cell>
          <cell r="C109">
            <v>610</v>
          </cell>
          <cell r="D109">
            <v>460</v>
          </cell>
          <cell r="E109" t="str">
            <v>–</v>
          </cell>
          <cell r="F109" t="str">
            <v>–</v>
          </cell>
          <cell r="G109" t="str">
            <v>–</v>
          </cell>
          <cell r="H109" t="str">
            <v>–</v>
          </cell>
          <cell r="J109" t="str">
            <v>Oberembrach</v>
          </cell>
          <cell r="K109">
            <v>340</v>
          </cell>
          <cell r="L109" t="str">
            <v>–</v>
          </cell>
          <cell r="M109" t="str">
            <v>–</v>
          </cell>
          <cell r="N109" t="str">
            <v>–</v>
          </cell>
          <cell r="P109" t="str">
            <v>Oberembrach</v>
          </cell>
          <cell r="Q109">
            <v>250</v>
          </cell>
          <cell r="R109" t="str">
            <v>–</v>
          </cell>
          <cell r="S109" t="str">
            <v>–</v>
          </cell>
          <cell r="T109" t="str">
            <v>–</v>
          </cell>
        </row>
        <row r="110">
          <cell r="A110" t="str">
            <v>Oberengstringen</v>
          </cell>
          <cell r="B110">
            <v>890</v>
          </cell>
          <cell r="C110">
            <v>720</v>
          </cell>
          <cell r="D110">
            <v>550</v>
          </cell>
          <cell r="E110" t="str">
            <v>–</v>
          </cell>
          <cell r="F110" t="str">
            <v>–</v>
          </cell>
          <cell r="G110" t="str">
            <v>–</v>
          </cell>
          <cell r="H110" t="str">
            <v>–</v>
          </cell>
          <cell r="J110" t="str">
            <v>Oberengstringen</v>
          </cell>
          <cell r="K110">
            <v>500</v>
          </cell>
          <cell r="L110" t="str">
            <v>–</v>
          </cell>
          <cell r="M110" t="str">
            <v>–</v>
          </cell>
          <cell r="N110" t="str">
            <v>–</v>
          </cell>
          <cell r="P110" t="str">
            <v>Oberengstringen</v>
          </cell>
          <cell r="Q110">
            <v>370</v>
          </cell>
          <cell r="R110" t="str">
            <v>–</v>
          </cell>
          <cell r="S110" t="str">
            <v>–</v>
          </cell>
          <cell r="T110" t="str">
            <v>–</v>
          </cell>
        </row>
        <row r="111">
          <cell r="A111" t="str">
            <v>Oberglatt</v>
          </cell>
          <cell r="B111">
            <v>730</v>
          </cell>
          <cell r="C111">
            <v>670</v>
          </cell>
          <cell r="D111">
            <v>610</v>
          </cell>
          <cell r="E111">
            <v>550</v>
          </cell>
          <cell r="F111">
            <v>490</v>
          </cell>
          <cell r="G111" t="str">
            <v>–</v>
          </cell>
          <cell r="H111" t="str">
            <v>–</v>
          </cell>
          <cell r="J111" t="str">
            <v>Oberglatt</v>
          </cell>
          <cell r="K111">
            <v>500</v>
          </cell>
          <cell r="L111" t="str">
            <v>–</v>
          </cell>
          <cell r="M111" t="str">
            <v>–</v>
          </cell>
          <cell r="N111" t="str">
            <v>–</v>
          </cell>
          <cell r="P111" t="str">
            <v>Oberglatt</v>
          </cell>
          <cell r="Q111">
            <v>370</v>
          </cell>
          <cell r="R111" t="str">
            <v>–</v>
          </cell>
          <cell r="S111" t="str">
            <v>–</v>
          </cell>
          <cell r="T111" t="str">
            <v>–</v>
          </cell>
        </row>
        <row r="112">
          <cell r="A112" t="str">
            <v>Oberrieden</v>
          </cell>
          <cell r="B112">
            <v>1420</v>
          </cell>
          <cell r="C112">
            <v>1280</v>
          </cell>
          <cell r="D112">
            <v>1130</v>
          </cell>
          <cell r="E112">
            <v>980</v>
          </cell>
          <cell r="F112">
            <v>830</v>
          </cell>
          <cell r="G112" t="str">
            <v>–</v>
          </cell>
          <cell r="H112" t="str">
            <v>–</v>
          </cell>
          <cell r="J112" t="str">
            <v>Oberrieden</v>
          </cell>
          <cell r="K112">
            <v>730</v>
          </cell>
          <cell r="L112" t="str">
            <v>–</v>
          </cell>
          <cell r="M112" t="str">
            <v>–</v>
          </cell>
          <cell r="N112" t="str">
            <v>–</v>
          </cell>
          <cell r="P112" t="str">
            <v>Oberrieden</v>
          </cell>
          <cell r="Q112">
            <v>490</v>
          </cell>
          <cell r="R112" t="str">
            <v>–</v>
          </cell>
          <cell r="S112" t="str">
            <v>–</v>
          </cell>
          <cell r="T112" t="str">
            <v>–</v>
          </cell>
        </row>
        <row r="113">
          <cell r="A113" t="str">
            <v>Oberstammheim</v>
          </cell>
          <cell r="B113">
            <v>460</v>
          </cell>
          <cell r="C113">
            <v>400</v>
          </cell>
          <cell r="D113">
            <v>330</v>
          </cell>
          <cell r="E113" t="str">
            <v>–</v>
          </cell>
          <cell r="F113" t="str">
            <v>–</v>
          </cell>
          <cell r="G113" t="str">
            <v>–</v>
          </cell>
          <cell r="H113" t="str">
            <v>–</v>
          </cell>
          <cell r="J113" t="str">
            <v>Oberstammheim</v>
          </cell>
          <cell r="K113">
            <v>280</v>
          </cell>
          <cell r="L113" t="str">
            <v>–</v>
          </cell>
          <cell r="M113" t="str">
            <v>–</v>
          </cell>
          <cell r="N113" t="str">
            <v>–</v>
          </cell>
          <cell r="P113" t="str">
            <v>Oberstammheim</v>
          </cell>
          <cell r="Q113">
            <v>140</v>
          </cell>
          <cell r="R113" t="str">
            <v>–</v>
          </cell>
          <cell r="S113" t="str">
            <v>–</v>
          </cell>
          <cell r="T113" t="str">
            <v>–</v>
          </cell>
        </row>
        <row r="114">
          <cell r="A114" t="str">
            <v>Oberweningen</v>
          </cell>
          <cell r="B114">
            <v>710</v>
          </cell>
          <cell r="C114">
            <v>650</v>
          </cell>
          <cell r="D114">
            <v>590</v>
          </cell>
          <cell r="E114">
            <v>530</v>
          </cell>
          <cell r="F114">
            <v>470</v>
          </cell>
          <cell r="G114" t="str">
            <v>–</v>
          </cell>
          <cell r="H114" t="str">
            <v>–</v>
          </cell>
          <cell r="J114" t="str">
            <v>Oberweningen</v>
          </cell>
          <cell r="K114">
            <v>420</v>
          </cell>
          <cell r="L114" t="str">
            <v>–</v>
          </cell>
          <cell r="M114" t="str">
            <v>–</v>
          </cell>
          <cell r="N114" t="str">
            <v>–</v>
          </cell>
          <cell r="P114" t="str">
            <v>Oberweningen</v>
          </cell>
          <cell r="Q114">
            <v>290</v>
          </cell>
          <cell r="R114" t="str">
            <v>–</v>
          </cell>
          <cell r="S114" t="str">
            <v>–</v>
          </cell>
          <cell r="T114" t="str">
            <v>–</v>
          </cell>
        </row>
        <row r="115">
          <cell r="A115" t="str">
            <v>Obfelden</v>
          </cell>
          <cell r="B115">
            <v>700</v>
          </cell>
          <cell r="C115">
            <v>580</v>
          </cell>
          <cell r="D115">
            <v>460</v>
          </cell>
          <cell r="E115" t="str">
            <v>–</v>
          </cell>
          <cell r="F115" t="str">
            <v>–</v>
          </cell>
          <cell r="G115" t="str">
            <v>–</v>
          </cell>
          <cell r="H115" t="str">
            <v>–</v>
          </cell>
          <cell r="J115" t="str">
            <v>Obfelden</v>
          </cell>
          <cell r="K115">
            <v>420</v>
          </cell>
          <cell r="L115" t="str">
            <v>–</v>
          </cell>
          <cell r="M115" t="str">
            <v>–</v>
          </cell>
          <cell r="N115" t="str">
            <v>–</v>
          </cell>
          <cell r="P115" t="str">
            <v>Obfelden</v>
          </cell>
          <cell r="Q115">
            <v>290</v>
          </cell>
          <cell r="R115" t="str">
            <v>–</v>
          </cell>
          <cell r="S115" t="str">
            <v>–</v>
          </cell>
          <cell r="T115" t="str">
            <v>–</v>
          </cell>
        </row>
        <row r="116">
          <cell r="A116" t="str">
            <v>Oetwil am See</v>
          </cell>
          <cell r="B116">
            <v>720</v>
          </cell>
          <cell r="C116">
            <v>600</v>
          </cell>
          <cell r="D116">
            <v>470</v>
          </cell>
          <cell r="E116" t="str">
            <v>–</v>
          </cell>
          <cell r="F116" t="str">
            <v>–</v>
          </cell>
          <cell r="G116" t="str">
            <v>–</v>
          </cell>
          <cell r="H116" t="str">
            <v>–</v>
          </cell>
          <cell r="J116" t="str">
            <v>Oetwil am See</v>
          </cell>
          <cell r="K116">
            <v>500</v>
          </cell>
          <cell r="L116" t="str">
            <v>–</v>
          </cell>
          <cell r="M116" t="str">
            <v>–</v>
          </cell>
          <cell r="N116" t="str">
            <v>–</v>
          </cell>
          <cell r="P116" t="str">
            <v>Oetwil am See</v>
          </cell>
          <cell r="Q116">
            <v>370</v>
          </cell>
          <cell r="R116" t="str">
            <v>–</v>
          </cell>
          <cell r="S116" t="str">
            <v>–</v>
          </cell>
          <cell r="T116" t="str">
            <v>–</v>
          </cell>
        </row>
        <row r="117">
          <cell r="A117" t="str">
            <v>Oetwil an der Limmat</v>
          </cell>
          <cell r="B117">
            <v>1070</v>
          </cell>
          <cell r="C117">
            <v>860</v>
          </cell>
          <cell r="D117">
            <v>650</v>
          </cell>
          <cell r="E117" t="str">
            <v>–</v>
          </cell>
          <cell r="F117" t="str">
            <v>–</v>
          </cell>
          <cell r="G117" t="str">
            <v>–</v>
          </cell>
          <cell r="H117" t="str">
            <v>–</v>
          </cell>
          <cell r="J117" t="str">
            <v>Oetwil an der Limmat</v>
          </cell>
          <cell r="K117">
            <v>730</v>
          </cell>
          <cell r="L117" t="str">
            <v>–</v>
          </cell>
          <cell r="M117" t="str">
            <v>–</v>
          </cell>
          <cell r="N117" t="str">
            <v>–</v>
          </cell>
          <cell r="P117" t="str">
            <v>Oetwil an der Limmat</v>
          </cell>
          <cell r="Q117">
            <v>490</v>
          </cell>
          <cell r="R117" t="str">
            <v>–</v>
          </cell>
          <cell r="S117" t="str">
            <v>–</v>
          </cell>
          <cell r="T117" t="str">
            <v>–</v>
          </cell>
        </row>
        <row r="118">
          <cell r="A118" t="str">
            <v>Opfikon</v>
          </cell>
          <cell r="B118">
            <v>860</v>
          </cell>
          <cell r="C118">
            <v>750</v>
          </cell>
          <cell r="D118">
            <v>630</v>
          </cell>
          <cell r="E118">
            <v>520</v>
          </cell>
          <cell r="F118" t="str">
            <v>–</v>
          </cell>
          <cell r="G118" t="str">
            <v>–</v>
          </cell>
          <cell r="H118" t="str">
            <v>–</v>
          </cell>
          <cell r="J118" t="str">
            <v>Opfikon</v>
          </cell>
          <cell r="K118">
            <v>570</v>
          </cell>
          <cell r="L118" t="str">
            <v>–</v>
          </cell>
          <cell r="M118" t="str">
            <v>–</v>
          </cell>
          <cell r="N118" t="str">
            <v>–</v>
          </cell>
          <cell r="P118" t="str">
            <v>Opfikon</v>
          </cell>
          <cell r="Q118">
            <v>360</v>
          </cell>
          <cell r="R118" t="str">
            <v>–</v>
          </cell>
          <cell r="S118" t="str">
            <v>–</v>
          </cell>
          <cell r="T118" t="str">
            <v>–</v>
          </cell>
        </row>
        <row r="119">
          <cell r="A119" t="str">
            <v>Ossingen</v>
          </cell>
          <cell r="B119">
            <v>600</v>
          </cell>
          <cell r="C119">
            <v>480</v>
          </cell>
          <cell r="D119">
            <v>350</v>
          </cell>
          <cell r="E119">
            <v>230</v>
          </cell>
          <cell r="F119" t="str">
            <v>–</v>
          </cell>
          <cell r="G119" t="str">
            <v>–</v>
          </cell>
          <cell r="H119" t="str">
            <v>–</v>
          </cell>
          <cell r="J119" t="str">
            <v>Ossingen</v>
          </cell>
          <cell r="K119">
            <v>280</v>
          </cell>
          <cell r="L119" t="str">
            <v>–</v>
          </cell>
          <cell r="M119" t="str">
            <v>–</v>
          </cell>
          <cell r="N119" t="str">
            <v>–</v>
          </cell>
          <cell r="P119" t="str">
            <v>Ossingen</v>
          </cell>
          <cell r="Q119">
            <v>140</v>
          </cell>
          <cell r="R119" t="str">
            <v>–</v>
          </cell>
          <cell r="S119" t="str">
            <v>–</v>
          </cell>
          <cell r="T119" t="str">
            <v>–</v>
          </cell>
        </row>
        <row r="120">
          <cell r="A120" t="str">
            <v>Otelfingen</v>
          </cell>
          <cell r="B120">
            <v>790</v>
          </cell>
          <cell r="C120">
            <v>730</v>
          </cell>
          <cell r="D120">
            <v>660</v>
          </cell>
          <cell r="E120">
            <v>590</v>
          </cell>
          <cell r="F120">
            <v>520</v>
          </cell>
          <cell r="G120" t="str">
            <v>–</v>
          </cell>
          <cell r="H120" t="str">
            <v>–</v>
          </cell>
          <cell r="J120" t="str">
            <v>Otelfingen</v>
          </cell>
          <cell r="K120">
            <v>570</v>
          </cell>
          <cell r="L120" t="str">
            <v>–</v>
          </cell>
          <cell r="M120" t="str">
            <v>–</v>
          </cell>
          <cell r="N120" t="str">
            <v>–</v>
          </cell>
          <cell r="P120" t="str">
            <v>Otelfingen</v>
          </cell>
          <cell r="Q120">
            <v>360</v>
          </cell>
          <cell r="R120" t="str">
            <v>–</v>
          </cell>
          <cell r="S120" t="str">
            <v>–</v>
          </cell>
          <cell r="T120" t="str">
            <v>–</v>
          </cell>
        </row>
        <row r="121">
          <cell r="A121" t="str">
            <v>Ottenbach</v>
          </cell>
          <cell r="B121">
            <v>650</v>
          </cell>
          <cell r="C121">
            <v>510</v>
          </cell>
          <cell r="D121">
            <v>360</v>
          </cell>
          <cell r="E121" t="str">
            <v>–</v>
          </cell>
          <cell r="F121" t="str">
            <v>–</v>
          </cell>
          <cell r="G121" t="str">
            <v>–</v>
          </cell>
          <cell r="H121" t="str">
            <v>–</v>
          </cell>
          <cell r="J121" t="str">
            <v>Ottenbach</v>
          </cell>
          <cell r="K121">
            <v>420</v>
          </cell>
          <cell r="L121" t="str">
            <v>–</v>
          </cell>
          <cell r="M121" t="str">
            <v>–</v>
          </cell>
          <cell r="N121" t="str">
            <v>–</v>
          </cell>
          <cell r="P121" t="str">
            <v>Ottenbach</v>
          </cell>
          <cell r="Q121">
            <v>290</v>
          </cell>
          <cell r="R121" t="str">
            <v>–</v>
          </cell>
          <cell r="S121" t="str">
            <v>–</v>
          </cell>
          <cell r="T121" t="str">
            <v>–</v>
          </cell>
        </row>
        <row r="122">
          <cell r="A122" t="str">
            <v>Pfäffikon</v>
          </cell>
          <cell r="B122">
            <v>710</v>
          </cell>
          <cell r="C122">
            <v>650</v>
          </cell>
          <cell r="D122">
            <v>590</v>
          </cell>
          <cell r="E122">
            <v>530</v>
          </cell>
          <cell r="F122">
            <v>470</v>
          </cell>
          <cell r="G122" t="str">
            <v>–</v>
          </cell>
          <cell r="H122" t="str">
            <v>–</v>
          </cell>
          <cell r="J122" t="str">
            <v>Pfäffikon</v>
          </cell>
          <cell r="K122">
            <v>570</v>
          </cell>
          <cell r="L122" t="str">
            <v>–</v>
          </cell>
          <cell r="M122" t="str">
            <v>–</v>
          </cell>
          <cell r="N122" t="str">
            <v>–</v>
          </cell>
          <cell r="P122" t="str">
            <v>Pfäffikon</v>
          </cell>
          <cell r="Q122">
            <v>360</v>
          </cell>
          <cell r="R122" t="str">
            <v>–</v>
          </cell>
          <cell r="S122" t="str">
            <v>–</v>
          </cell>
          <cell r="T122" t="str">
            <v>–</v>
          </cell>
        </row>
        <row r="123">
          <cell r="A123" t="str">
            <v>Pfungen</v>
          </cell>
          <cell r="B123">
            <v>640</v>
          </cell>
          <cell r="C123">
            <v>560</v>
          </cell>
          <cell r="D123">
            <v>480</v>
          </cell>
          <cell r="E123">
            <v>400</v>
          </cell>
          <cell r="F123" t="str">
            <v>–</v>
          </cell>
          <cell r="G123" t="str">
            <v>–</v>
          </cell>
          <cell r="H123" t="str">
            <v>–</v>
          </cell>
          <cell r="J123" t="str">
            <v>Pfungen</v>
          </cell>
          <cell r="K123">
            <v>420</v>
          </cell>
          <cell r="L123" t="str">
            <v>–</v>
          </cell>
          <cell r="M123" t="str">
            <v>–</v>
          </cell>
          <cell r="N123" t="str">
            <v>–</v>
          </cell>
          <cell r="P123" t="str">
            <v>Pfungen</v>
          </cell>
          <cell r="Q123">
            <v>290</v>
          </cell>
          <cell r="R123" t="str">
            <v>–</v>
          </cell>
          <cell r="S123" t="str">
            <v>–</v>
          </cell>
          <cell r="T123" t="str">
            <v>–</v>
          </cell>
        </row>
        <row r="124">
          <cell r="A124" t="str">
            <v>Rafz</v>
          </cell>
          <cell r="B124">
            <v>660</v>
          </cell>
          <cell r="C124">
            <v>580</v>
          </cell>
          <cell r="D124">
            <v>510</v>
          </cell>
          <cell r="E124">
            <v>430</v>
          </cell>
          <cell r="F124" t="str">
            <v>–</v>
          </cell>
          <cell r="G124" t="str">
            <v>–</v>
          </cell>
          <cell r="H124" t="str">
            <v>–</v>
          </cell>
          <cell r="J124" t="str">
            <v>Rafz</v>
          </cell>
          <cell r="K124">
            <v>420</v>
          </cell>
          <cell r="L124" t="str">
            <v>–</v>
          </cell>
          <cell r="M124" t="str">
            <v>–</v>
          </cell>
          <cell r="N124" t="str">
            <v>–</v>
          </cell>
          <cell r="P124" t="str">
            <v>Rafz</v>
          </cell>
          <cell r="Q124">
            <v>290</v>
          </cell>
          <cell r="R124" t="str">
            <v>–</v>
          </cell>
          <cell r="S124" t="str">
            <v>–</v>
          </cell>
          <cell r="T124" t="str">
            <v>–</v>
          </cell>
        </row>
        <row r="125">
          <cell r="A125" t="str">
            <v>Regensberg</v>
          </cell>
          <cell r="B125">
            <v>920</v>
          </cell>
          <cell r="C125">
            <v>800</v>
          </cell>
          <cell r="D125">
            <v>680</v>
          </cell>
          <cell r="E125" t="str">
            <v>–</v>
          </cell>
          <cell r="F125" t="str">
            <v>–</v>
          </cell>
          <cell r="G125" t="str">
            <v>–</v>
          </cell>
          <cell r="H125" t="str">
            <v>–</v>
          </cell>
          <cell r="J125" t="str">
            <v>Regensberg</v>
          </cell>
          <cell r="K125">
            <v>420</v>
          </cell>
          <cell r="L125" t="str">
            <v>–</v>
          </cell>
          <cell r="M125" t="str">
            <v>–</v>
          </cell>
          <cell r="N125" t="str">
            <v>–</v>
          </cell>
          <cell r="P125" t="str">
            <v>Regensberg</v>
          </cell>
          <cell r="Q125">
            <v>290</v>
          </cell>
          <cell r="R125" t="str">
            <v>–</v>
          </cell>
          <cell r="S125" t="str">
            <v>–</v>
          </cell>
          <cell r="T125" t="str">
            <v>–</v>
          </cell>
        </row>
        <row r="126">
          <cell r="A126" t="str">
            <v>Regensdorf</v>
          </cell>
          <cell r="B126">
            <v>890</v>
          </cell>
          <cell r="C126">
            <v>810</v>
          </cell>
          <cell r="D126">
            <v>720</v>
          </cell>
          <cell r="E126">
            <v>640</v>
          </cell>
          <cell r="F126">
            <v>550</v>
          </cell>
          <cell r="G126" t="str">
            <v>–</v>
          </cell>
          <cell r="H126" t="str">
            <v>–</v>
          </cell>
          <cell r="J126" t="str">
            <v>Regensdorf</v>
          </cell>
          <cell r="K126">
            <v>570</v>
          </cell>
          <cell r="L126" t="str">
            <v>–</v>
          </cell>
          <cell r="M126" t="str">
            <v>–</v>
          </cell>
          <cell r="N126" t="str">
            <v>–</v>
          </cell>
          <cell r="P126" t="str">
            <v>Regensdorf</v>
          </cell>
          <cell r="Q126">
            <v>360</v>
          </cell>
          <cell r="R126" t="str">
            <v>–</v>
          </cell>
          <cell r="S126" t="str">
            <v>–</v>
          </cell>
          <cell r="T126" t="str">
            <v>–</v>
          </cell>
        </row>
        <row r="127">
          <cell r="A127" t="str">
            <v>Rheinau</v>
          </cell>
          <cell r="B127">
            <v>410</v>
          </cell>
          <cell r="C127">
            <v>350</v>
          </cell>
          <cell r="D127">
            <v>280</v>
          </cell>
          <cell r="E127" t="str">
            <v>–</v>
          </cell>
          <cell r="F127" t="str">
            <v>–</v>
          </cell>
          <cell r="G127" t="str">
            <v>–</v>
          </cell>
          <cell r="H127" t="str">
            <v>–</v>
          </cell>
          <cell r="J127" t="str">
            <v>Rheinau</v>
          </cell>
          <cell r="K127">
            <v>340</v>
          </cell>
          <cell r="L127" t="str">
            <v>–</v>
          </cell>
          <cell r="M127" t="str">
            <v>–</v>
          </cell>
          <cell r="N127" t="str">
            <v>–</v>
          </cell>
          <cell r="P127" t="str">
            <v>Rheinau</v>
          </cell>
          <cell r="Q127">
            <v>250</v>
          </cell>
          <cell r="R127" t="str">
            <v>–</v>
          </cell>
          <cell r="S127" t="str">
            <v>–</v>
          </cell>
          <cell r="T127" t="str">
            <v>–</v>
          </cell>
        </row>
        <row r="128">
          <cell r="A128" t="str">
            <v>Richterswil</v>
          </cell>
          <cell r="B128">
            <v>1030</v>
          </cell>
          <cell r="C128">
            <v>930</v>
          </cell>
          <cell r="D128">
            <v>820</v>
          </cell>
          <cell r="E128">
            <v>720</v>
          </cell>
          <cell r="F128">
            <v>610</v>
          </cell>
          <cell r="G128" t="str">
            <v>–</v>
          </cell>
          <cell r="H128" t="str">
            <v>–</v>
          </cell>
          <cell r="J128" t="str">
            <v>Richterswil</v>
          </cell>
          <cell r="K128">
            <v>500</v>
          </cell>
          <cell r="L128" t="str">
            <v>–</v>
          </cell>
          <cell r="M128" t="str">
            <v>–</v>
          </cell>
          <cell r="N128" t="str">
            <v>–</v>
          </cell>
          <cell r="P128" t="str">
            <v>Richterswil</v>
          </cell>
          <cell r="Q128">
            <v>370</v>
          </cell>
          <cell r="R128" t="str">
            <v>–</v>
          </cell>
          <cell r="S128" t="str">
            <v>–</v>
          </cell>
          <cell r="T128" t="str">
            <v>–</v>
          </cell>
        </row>
        <row r="129">
          <cell r="A129" t="str">
            <v>Rickenbach</v>
          </cell>
          <cell r="B129">
            <v>640</v>
          </cell>
          <cell r="C129">
            <v>560</v>
          </cell>
          <cell r="D129">
            <v>470</v>
          </cell>
          <cell r="E129">
            <v>390</v>
          </cell>
          <cell r="F129" t="str">
            <v>–</v>
          </cell>
          <cell r="G129" t="str">
            <v>–</v>
          </cell>
          <cell r="H129" t="str">
            <v>–</v>
          </cell>
          <cell r="J129" t="str">
            <v>Rickenbach</v>
          </cell>
          <cell r="K129">
            <v>420</v>
          </cell>
          <cell r="L129" t="str">
            <v>–</v>
          </cell>
          <cell r="M129" t="str">
            <v>–</v>
          </cell>
          <cell r="N129" t="str">
            <v>–</v>
          </cell>
          <cell r="P129" t="str">
            <v>Rickenbach</v>
          </cell>
          <cell r="Q129">
            <v>290</v>
          </cell>
          <cell r="R129" t="str">
            <v>–</v>
          </cell>
          <cell r="S129" t="str">
            <v>–</v>
          </cell>
          <cell r="T129" t="str">
            <v>–</v>
          </cell>
        </row>
        <row r="130">
          <cell r="A130" t="str">
            <v>Rifferswil</v>
          </cell>
          <cell r="B130">
            <v>650</v>
          </cell>
          <cell r="C130">
            <v>570</v>
          </cell>
          <cell r="D130">
            <v>490</v>
          </cell>
          <cell r="E130" t="str">
            <v>–</v>
          </cell>
          <cell r="F130" t="str">
            <v>–</v>
          </cell>
          <cell r="G130" t="str">
            <v>–</v>
          </cell>
          <cell r="H130" t="str">
            <v>–</v>
          </cell>
          <cell r="J130" t="str">
            <v>Rifferswil</v>
          </cell>
          <cell r="K130">
            <v>340</v>
          </cell>
          <cell r="L130" t="str">
            <v>–</v>
          </cell>
          <cell r="M130" t="str">
            <v>–</v>
          </cell>
          <cell r="N130" t="str">
            <v>–</v>
          </cell>
          <cell r="P130" t="str">
            <v>Rifferswil</v>
          </cell>
          <cell r="Q130">
            <v>250</v>
          </cell>
          <cell r="R130" t="str">
            <v>–</v>
          </cell>
          <cell r="S130" t="str">
            <v>–</v>
          </cell>
          <cell r="T130" t="str">
            <v>–</v>
          </cell>
        </row>
        <row r="131">
          <cell r="A131" t="str">
            <v>Rorbas</v>
          </cell>
          <cell r="B131">
            <v>560</v>
          </cell>
          <cell r="C131">
            <v>510</v>
          </cell>
          <cell r="D131">
            <v>460</v>
          </cell>
          <cell r="E131" t="str">
            <v>–</v>
          </cell>
          <cell r="F131" t="str">
            <v>–</v>
          </cell>
          <cell r="G131" t="str">
            <v>–</v>
          </cell>
          <cell r="H131" t="str">
            <v>–</v>
          </cell>
          <cell r="J131" t="str">
            <v>Rorbas</v>
          </cell>
          <cell r="K131">
            <v>420</v>
          </cell>
          <cell r="L131" t="str">
            <v>–</v>
          </cell>
          <cell r="M131" t="str">
            <v>–</v>
          </cell>
          <cell r="N131" t="str">
            <v>–</v>
          </cell>
          <cell r="P131" t="str">
            <v>Rorbas</v>
          </cell>
          <cell r="Q131">
            <v>290</v>
          </cell>
          <cell r="R131" t="str">
            <v>–</v>
          </cell>
          <cell r="S131" t="str">
            <v>–</v>
          </cell>
          <cell r="T131" t="str">
            <v>–</v>
          </cell>
        </row>
        <row r="132">
          <cell r="A132" t="str">
            <v>Rümlang</v>
          </cell>
          <cell r="B132">
            <v>750</v>
          </cell>
          <cell r="C132">
            <v>680</v>
          </cell>
          <cell r="D132">
            <v>600</v>
          </cell>
          <cell r="E132">
            <v>530</v>
          </cell>
          <cell r="F132">
            <v>450</v>
          </cell>
          <cell r="G132" t="str">
            <v>–</v>
          </cell>
          <cell r="H132" t="str">
            <v>–</v>
          </cell>
          <cell r="J132" t="str">
            <v>Rümlang</v>
          </cell>
          <cell r="K132">
            <v>570</v>
          </cell>
          <cell r="L132" t="str">
            <v>–</v>
          </cell>
          <cell r="M132" t="str">
            <v>–</v>
          </cell>
          <cell r="N132" t="str">
            <v>–</v>
          </cell>
          <cell r="P132" t="str">
            <v>Rümlang</v>
          </cell>
          <cell r="Q132">
            <v>360</v>
          </cell>
          <cell r="R132" t="str">
            <v>–</v>
          </cell>
          <cell r="S132" t="str">
            <v>–</v>
          </cell>
          <cell r="T132" t="str">
            <v>–</v>
          </cell>
        </row>
        <row r="133">
          <cell r="A133" t="str">
            <v>Rüschlikon</v>
          </cell>
          <cell r="B133">
            <v>1430</v>
          </cell>
          <cell r="C133">
            <v>1250</v>
          </cell>
          <cell r="D133">
            <v>1070</v>
          </cell>
          <cell r="E133" t="str">
            <v>–</v>
          </cell>
          <cell r="F133" t="str">
            <v>–</v>
          </cell>
          <cell r="G133" t="str">
            <v>–</v>
          </cell>
          <cell r="H133" t="str">
            <v>–</v>
          </cell>
          <cell r="J133" t="str">
            <v>Rüschlikon</v>
          </cell>
          <cell r="K133">
            <v>730</v>
          </cell>
          <cell r="L133" t="str">
            <v>–</v>
          </cell>
          <cell r="M133" t="str">
            <v>–</v>
          </cell>
          <cell r="N133" t="str">
            <v>–</v>
          </cell>
          <cell r="P133" t="str">
            <v>Rüschlikon</v>
          </cell>
          <cell r="Q133">
            <v>490</v>
          </cell>
          <cell r="R133" t="str">
            <v>–</v>
          </cell>
          <cell r="S133" t="str">
            <v>–</v>
          </cell>
          <cell r="T133" t="str">
            <v>–</v>
          </cell>
        </row>
        <row r="134">
          <cell r="A134" t="str">
            <v>Russikon</v>
          </cell>
          <cell r="B134">
            <v>760</v>
          </cell>
          <cell r="C134">
            <v>680</v>
          </cell>
          <cell r="D134">
            <v>600</v>
          </cell>
          <cell r="E134">
            <v>520</v>
          </cell>
          <cell r="F134">
            <v>430</v>
          </cell>
          <cell r="G134" t="str">
            <v>–</v>
          </cell>
          <cell r="H134" t="str">
            <v>–</v>
          </cell>
          <cell r="J134" t="str">
            <v>Russikon</v>
          </cell>
          <cell r="K134">
            <v>420</v>
          </cell>
          <cell r="L134" t="str">
            <v>–</v>
          </cell>
          <cell r="M134" t="str">
            <v>–</v>
          </cell>
          <cell r="N134" t="str">
            <v>–</v>
          </cell>
          <cell r="P134" t="str">
            <v>Russikon</v>
          </cell>
          <cell r="Q134">
            <v>290</v>
          </cell>
          <cell r="R134" t="str">
            <v>–</v>
          </cell>
          <cell r="S134" t="str">
            <v>–</v>
          </cell>
          <cell r="T134" t="str">
            <v>–</v>
          </cell>
        </row>
        <row r="135">
          <cell r="A135" t="str">
            <v>Rüti</v>
          </cell>
          <cell r="B135">
            <v>660</v>
          </cell>
          <cell r="C135">
            <v>600</v>
          </cell>
          <cell r="D135">
            <v>530</v>
          </cell>
          <cell r="E135">
            <v>470</v>
          </cell>
          <cell r="F135">
            <v>400</v>
          </cell>
          <cell r="G135" t="str">
            <v>–</v>
          </cell>
          <cell r="H135" t="str">
            <v>–</v>
          </cell>
          <cell r="J135" t="str">
            <v>Rüti</v>
          </cell>
          <cell r="K135">
            <v>570</v>
          </cell>
          <cell r="L135" t="str">
            <v>–</v>
          </cell>
          <cell r="M135" t="str">
            <v>–</v>
          </cell>
          <cell r="N135" t="str">
            <v>–</v>
          </cell>
          <cell r="P135" t="str">
            <v>Rüti</v>
          </cell>
          <cell r="Q135">
            <v>360</v>
          </cell>
          <cell r="R135" t="str">
            <v>–</v>
          </cell>
          <cell r="S135" t="str">
            <v>–</v>
          </cell>
          <cell r="T135" t="str">
            <v>–</v>
          </cell>
        </row>
        <row r="136">
          <cell r="A136" t="str">
            <v>Schlatt</v>
          </cell>
          <cell r="B136">
            <v>470</v>
          </cell>
          <cell r="C136">
            <v>390</v>
          </cell>
          <cell r="D136">
            <v>310</v>
          </cell>
          <cell r="E136" t="str">
            <v>–</v>
          </cell>
          <cell r="F136" t="str">
            <v>–</v>
          </cell>
          <cell r="G136" t="str">
            <v>–</v>
          </cell>
          <cell r="H136" t="str">
            <v>–</v>
          </cell>
          <cell r="J136" t="str">
            <v>Schlatt</v>
          </cell>
          <cell r="K136">
            <v>280</v>
          </cell>
          <cell r="L136" t="str">
            <v>–</v>
          </cell>
          <cell r="M136" t="str">
            <v>–</v>
          </cell>
          <cell r="N136" t="str">
            <v>–</v>
          </cell>
          <cell r="P136" t="str">
            <v>Schlatt</v>
          </cell>
          <cell r="Q136">
            <v>140</v>
          </cell>
          <cell r="R136" t="str">
            <v>–</v>
          </cell>
          <cell r="S136" t="str">
            <v>–</v>
          </cell>
          <cell r="T136" t="str">
            <v>–</v>
          </cell>
        </row>
        <row r="137">
          <cell r="A137" t="str">
            <v>Schleinikon</v>
          </cell>
          <cell r="B137">
            <v>690</v>
          </cell>
          <cell r="C137">
            <v>550</v>
          </cell>
          <cell r="D137" t="str">
            <v>–</v>
          </cell>
          <cell r="E137" t="str">
            <v>–</v>
          </cell>
          <cell r="F137" t="str">
            <v>–</v>
          </cell>
          <cell r="G137" t="str">
            <v>–</v>
          </cell>
          <cell r="H137" t="str">
            <v>–</v>
          </cell>
          <cell r="J137" t="str">
            <v>Schleinikon</v>
          </cell>
          <cell r="K137">
            <v>420</v>
          </cell>
          <cell r="L137" t="str">
            <v>–</v>
          </cell>
          <cell r="M137" t="str">
            <v>–</v>
          </cell>
          <cell r="N137" t="str">
            <v>–</v>
          </cell>
          <cell r="P137" t="str">
            <v>Schleinikon</v>
          </cell>
          <cell r="Q137">
            <v>290</v>
          </cell>
          <cell r="R137" t="str">
            <v>–</v>
          </cell>
          <cell r="S137" t="str">
            <v>–</v>
          </cell>
          <cell r="T137" t="str">
            <v>–</v>
          </cell>
        </row>
        <row r="138">
          <cell r="A138" t="str">
            <v>Schlieren</v>
          </cell>
          <cell r="B138">
            <v>800</v>
          </cell>
          <cell r="C138">
            <v>730</v>
          </cell>
          <cell r="D138">
            <v>650</v>
          </cell>
          <cell r="E138">
            <v>570</v>
          </cell>
          <cell r="F138">
            <v>490</v>
          </cell>
          <cell r="G138" t="str">
            <v>–</v>
          </cell>
          <cell r="H138" t="str">
            <v>–</v>
          </cell>
          <cell r="J138" t="str">
            <v>Schlieren</v>
          </cell>
          <cell r="K138">
            <v>570</v>
          </cell>
          <cell r="L138" t="str">
            <v>–</v>
          </cell>
          <cell r="M138" t="str">
            <v>–</v>
          </cell>
          <cell r="N138" t="str">
            <v>–</v>
          </cell>
          <cell r="P138" t="str">
            <v>Schlieren</v>
          </cell>
          <cell r="Q138">
            <v>360</v>
          </cell>
          <cell r="R138" t="str">
            <v>–</v>
          </cell>
          <cell r="S138" t="str">
            <v>–</v>
          </cell>
          <cell r="T138" t="str">
            <v>–</v>
          </cell>
        </row>
        <row r="139">
          <cell r="A139" t="str">
            <v>Schöfflisdorf</v>
          </cell>
          <cell r="B139">
            <v>680</v>
          </cell>
          <cell r="C139">
            <v>600</v>
          </cell>
          <cell r="D139">
            <v>510</v>
          </cell>
          <cell r="E139">
            <v>430</v>
          </cell>
          <cell r="F139" t="str">
            <v>–</v>
          </cell>
          <cell r="G139" t="str">
            <v>–</v>
          </cell>
          <cell r="H139" t="str">
            <v>–</v>
          </cell>
          <cell r="J139" t="str">
            <v>Schöfflisdorf</v>
          </cell>
          <cell r="K139">
            <v>420</v>
          </cell>
          <cell r="L139" t="str">
            <v>–</v>
          </cell>
          <cell r="M139" t="str">
            <v>–</v>
          </cell>
          <cell r="N139" t="str">
            <v>–</v>
          </cell>
          <cell r="P139" t="str">
            <v>Schöfflisdorf</v>
          </cell>
          <cell r="Q139">
            <v>290</v>
          </cell>
          <cell r="R139" t="str">
            <v>–</v>
          </cell>
          <cell r="S139" t="str">
            <v>–</v>
          </cell>
          <cell r="T139" t="str">
            <v>–</v>
          </cell>
        </row>
        <row r="140">
          <cell r="A140" t="str">
            <v>Schönenberg</v>
          </cell>
          <cell r="B140">
            <v>840</v>
          </cell>
          <cell r="C140">
            <v>780</v>
          </cell>
          <cell r="D140">
            <v>710</v>
          </cell>
          <cell r="E140">
            <v>650</v>
          </cell>
          <cell r="F140">
            <v>580</v>
          </cell>
          <cell r="G140" t="str">
            <v>–</v>
          </cell>
          <cell r="H140" t="str">
            <v>–</v>
          </cell>
          <cell r="J140" t="str">
            <v>Schönenberg</v>
          </cell>
          <cell r="K140">
            <v>340</v>
          </cell>
          <cell r="L140" t="str">
            <v>–</v>
          </cell>
          <cell r="M140" t="str">
            <v>–</v>
          </cell>
          <cell r="N140" t="str">
            <v>–</v>
          </cell>
          <cell r="P140" t="str">
            <v>Schönenberg</v>
          </cell>
          <cell r="Q140">
            <v>250</v>
          </cell>
          <cell r="R140" t="str">
            <v>–</v>
          </cell>
          <cell r="S140" t="str">
            <v>–</v>
          </cell>
          <cell r="T140" t="str">
            <v>–</v>
          </cell>
        </row>
        <row r="141">
          <cell r="A141" t="str">
            <v>Schwerzenbach</v>
          </cell>
          <cell r="B141">
            <v>810</v>
          </cell>
          <cell r="C141">
            <v>730</v>
          </cell>
          <cell r="D141">
            <v>640</v>
          </cell>
          <cell r="E141">
            <v>560</v>
          </cell>
          <cell r="F141">
            <v>470</v>
          </cell>
          <cell r="G141" t="str">
            <v>–</v>
          </cell>
          <cell r="H141" t="str">
            <v>–</v>
          </cell>
          <cell r="J141" t="str">
            <v>Schwerzenbach</v>
          </cell>
          <cell r="K141">
            <v>570</v>
          </cell>
          <cell r="L141" t="str">
            <v>–</v>
          </cell>
          <cell r="M141" t="str">
            <v>–</v>
          </cell>
          <cell r="N141" t="str">
            <v>–</v>
          </cell>
          <cell r="P141" t="str">
            <v>Schwerzenbach</v>
          </cell>
          <cell r="Q141">
            <v>360</v>
          </cell>
          <cell r="R141" t="str">
            <v>–</v>
          </cell>
          <cell r="S141" t="str">
            <v>–</v>
          </cell>
          <cell r="T141" t="str">
            <v>–</v>
          </cell>
        </row>
        <row r="142">
          <cell r="A142" t="str">
            <v>Seegräben</v>
          </cell>
          <cell r="B142">
            <v>780</v>
          </cell>
          <cell r="C142">
            <v>660</v>
          </cell>
          <cell r="D142">
            <v>550</v>
          </cell>
          <cell r="E142">
            <v>430</v>
          </cell>
          <cell r="F142" t="str">
            <v>–</v>
          </cell>
          <cell r="G142" t="str">
            <v>–</v>
          </cell>
          <cell r="H142" t="str">
            <v>–</v>
          </cell>
          <cell r="J142" t="str">
            <v>Seegräben</v>
          </cell>
          <cell r="K142">
            <v>420</v>
          </cell>
          <cell r="L142" t="str">
            <v>–</v>
          </cell>
          <cell r="M142" t="str">
            <v>–</v>
          </cell>
          <cell r="N142" t="str">
            <v>–</v>
          </cell>
          <cell r="P142" t="str">
            <v>Seegräben</v>
          </cell>
          <cell r="Q142">
            <v>290</v>
          </cell>
          <cell r="R142" t="str">
            <v>–</v>
          </cell>
          <cell r="S142" t="str">
            <v>–</v>
          </cell>
          <cell r="T142" t="str">
            <v>–</v>
          </cell>
        </row>
        <row r="143">
          <cell r="A143" t="str">
            <v>Seuzach</v>
          </cell>
          <cell r="B143">
            <v>790</v>
          </cell>
          <cell r="C143">
            <v>720</v>
          </cell>
          <cell r="D143">
            <v>650</v>
          </cell>
          <cell r="E143">
            <v>580</v>
          </cell>
          <cell r="F143">
            <v>510</v>
          </cell>
          <cell r="G143" t="str">
            <v>–</v>
          </cell>
          <cell r="H143" t="str">
            <v>–</v>
          </cell>
          <cell r="J143" t="str">
            <v>Seuzach</v>
          </cell>
          <cell r="K143">
            <v>420</v>
          </cell>
          <cell r="L143" t="str">
            <v>–</v>
          </cell>
          <cell r="M143" t="str">
            <v>–</v>
          </cell>
          <cell r="N143" t="str">
            <v>–</v>
          </cell>
          <cell r="P143" t="str">
            <v>Seuzach</v>
          </cell>
          <cell r="Q143">
            <v>290</v>
          </cell>
          <cell r="R143" t="str">
            <v>–</v>
          </cell>
          <cell r="S143" t="str">
            <v>–</v>
          </cell>
          <cell r="T143" t="str">
            <v>–</v>
          </cell>
        </row>
        <row r="144">
          <cell r="A144" t="str">
            <v>Stadel</v>
          </cell>
          <cell r="B144">
            <v>570</v>
          </cell>
          <cell r="C144">
            <v>450</v>
          </cell>
          <cell r="D144" t="str">
            <v>–</v>
          </cell>
          <cell r="E144" t="str">
            <v>–</v>
          </cell>
          <cell r="F144" t="str">
            <v>–</v>
          </cell>
          <cell r="G144" t="str">
            <v>–</v>
          </cell>
          <cell r="H144" t="str">
            <v>–</v>
          </cell>
          <cell r="J144" t="str">
            <v>Stadel</v>
          </cell>
          <cell r="K144">
            <v>420</v>
          </cell>
          <cell r="L144" t="str">
            <v>–</v>
          </cell>
          <cell r="M144" t="str">
            <v>–</v>
          </cell>
          <cell r="N144" t="str">
            <v>–</v>
          </cell>
          <cell r="P144" t="str">
            <v>Stadel</v>
          </cell>
          <cell r="Q144">
            <v>290</v>
          </cell>
          <cell r="R144" t="str">
            <v>–</v>
          </cell>
          <cell r="S144" t="str">
            <v>–</v>
          </cell>
          <cell r="T144" t="str">
            <v>–</v>
          </cell>
        </row>
        <row r="145">
          <cell r="A145" t="str">
            <v>Stäfa</v>
          </cell>
          <cell r="B145">
            <v>1300</v>
          </cell>
          <cell r="C145">
            <v>1180</v>
          </cell>
          <cell r="D145">
            <v>1050</v>
          </cell>
          <cell r="E145">
            <v>920</v>
          </cell>
          <cell r="F145">
            <v>790</v>
          </cell>
          <cell r="G145" t="str">
            <v>–</v>
          </cell>
          <cell r="H145" t="str">
            <v>–</v>
          </cell>
          <cell r="J145" t="str">
            <v>Stäfa</v>
          </cell>
          <cell r="K145">
            <v>570</v>
          </cell>
          <cell r="L145" t="str">
            <v>–</v>
          </cell>
          <cell r="M145" t="str">
            <v>–</v>
          </cell>
          <cell r="N145" t="str">
            <v>–</v>
          </cell>
          <cell r="P145" t="str">
            <v>Stäfa</v>
          </cell>
          <cell r="Q145">
            <v>360</v>
          </cell>
          <cell r="R145" t="str">
            <v>–</v>
          </cell>
          <cell r="S145" t="str">
            <v>–</v>
          </cell>
          <cell r="T145" t="str">
            <v>–</v>
          </cell>
        </row>
        <row r="146">
          <cell r="A146" t="str">
            <v>Stallikon</v>
          </cell>
          <cell r="B146">
            <v>870</v>
          </cell>
          <cell r="C146">
            <v>720</v>
          </cell>
          <cell r="D146">
            <v>570</v>
          </cell>
          <cell r="E146" t="str">
            <v>–</v>
          </cell>
          <cell r="F146" t="str">
            <v>–</v>
          </cell>
          <cell r="G146" t="str">
            <v>–</v>
          </cell>
          <cell r="H146" t="str">
            <v>–</v>
          </cell>
          <cell r="J146" t="str">
            <v>Stallikon</v>
          </cell>
          <cell r="K146">
            <v>730</v>
          </cell>
          <cell r="L146" t="str">
            <v>–</v>
          </cell>
          <cell r="M146" t="str">
            <v>–</v>
          </cell>
          <cell r="N146" t="str">
            <v>–</v>
          </cell>
          <cell r="P146" t="str">
            <v>Stallikon</v>
          </cell>
          <cell r="Q146">
            <v>490</v>
          </cell>
          <cell r="R146" t="str">
            <v>–</v>
          </cell>
          <cell r="S146" t="str">
            <v>–</v>
          </cell>
          <cell r="T146" t="str">
            <v>–</v>
          </cell>
        </row>
        <row r="147">
          <cell r="A147" t="str">
            <v>Steinmaur</v>
          </cell>
          <cell r="B147">
            <v>710</v>
          </cell>
          <cell r="C147">
            <v>640</v>
          </cell>
          <cell r="D147">
            <v>570</v>
          </cell>
          <cell r="E147">
            <v>500</v>
          </cell>
          <cell r="F147">
            <v>430</v>
          </cell>
          <cell r="G147" t="str">
            <v>–</v>
          </cell>
          <cell r="H147" t="str">
            <v>–</v>
          </cell>
          <cell r="J147" t="str">
            <v>Steinmaur</v>
          </cell>
          <cell r="K147">
            <v>500</v>
          </cell>
          <cell r="L147" t="str">
            <v>–</v>
          </cell>
          <cell r="M147" t="str">
            <v>–</v>
          </cell>
          <cell r="N147" t="str">
            <v>–</v>
          </cell>
          <cell r="P147" t="str">
            <v>Steinmaur</v>
          </cell>
          <cell r="Q147">
            <v>370</v>
          </cell>
          <cell r="R147" t="str">
            <v>–</v>
          </cell>
          <cell r="S147" t="str">
            <v>–</v>
          </cell>
          <cell r="T147" t="str">
            <v>–</v>
          </cell>
        </row>
        <row r="148">
          <cell r="A148" t="str">
            <v>Sternenberg</v>
          </cell>
          <cell r="B148">
            <v>290</v>
          </cell>
          <cell r="C148">
            <v>260</v>
          </cell>
          <cell r="D148">
            <v>230</v>
          </cell>
          <cell r="E148" t="str">
            <v>–</v>
          </cell>
          <cell r="F148" t="str">
            <v>–</v>
          </cell>
          <cell r="G148" t="str">
            <v>–</v>
          </cell>
          <cell r="H148" t="str">
            <v>–</v>
          </cell>
          <cell r="J148" t="str">
            <v>Sternenberg</v>
          </cell>
          <cell r="K148">
            <v>280</v>
          </cell>
          <cell r="L148" t="str">
            <v>–</v>
          </cell>
          <cell r="M148" t="str">
            <v>–</v>
          </cell>
          <cell r="N148" t="str">
            <v>–</v>
          </cell>
          <cell r="P148" t="str">
            <v>Sternenberg</v>
          </cell>
          <cell r="Q148">
            <v>140</v>
          </cell>
          <cell r="R148" t="str">
            <v>–</v>
          </cell>
          <cell r="S148" t="str">
            <v>–</v>
          </cell>
          <cell r="T148" t="str">
            <v>–</v>
          </cell>
        </row>
        <row r="149">
          <cell r="A149" t="str">
            <v>Thalheim an der Thur</v>
          </cell>
          <cell r="B149">
            <v>530</v>
          </cell>
          <cell r="C149">
            <v>430</v>
          </cell>
          <cell r="D149">
            <v>330</v>
          </cell>
          <cell r="E149" t="str">
            <v>–</v>
          </cell>
          <cell r="F149" t="str">
            <v>–</v>
          </cell>
          <cell r="G149" t="str">
            <v>–</v>
          </cell>
          <cell r="H149" t="str">
            <v>–</v>
          </cell>
          <cell r="J149" t="str">
            <v>Thalheim an der Thur</v>
          </cell>
          <cell r="K149">
            <v>340</v>
          </cell>
          <cell r="L149" t="str">
            <v>–</v>
          </cell>
          <cell r="M149" t="str">
            <v>–</v>
          </cell>
          <cell r="N149" t="str">
            <v>–</v>
          </cell>
          <cell r="P149" t="str">
            <v>Thalheim an der Thur</v>
          </cell>
          <cell r="Q149">
            <v>250</v>
          </cell>
          <cell r="R149" t="str">
            <v>–</v>
          </cell>
          <cell r="S149" t="str">
            <v>–</v>
          </cell>
          <cell r="T149" t="str">
            <v>–</v>
          </cell>
        </row>
        <row r="150">
          <cell r="A150" t="str">
            <v>Thalwil</v>
          </cell>
          <cell r="B150">
            <v>1460</v>
          </cell>
          <cell r="C150">
            <v>1310</v>
          </cell>
          <cell r="D150">
            <v>1150</v>
          </cell>
          <cell r="E150">
            <v>990</v>
          </cell>
          <cell r="F150">
            <v>830</v>
          </cell>
          <cell r="G150" t="str">
            <v>–</v>
          </cell>
          <cell r="H150" t="str">
            <v>–</v>
          </cell>
          <cell r="J150" t="str">
            <v>Thalwil</v>
          </cell>
          <cell r="K150">
            <v>500</v>
          </cell>
          <cell r="L150" t="str">
            <v>–</v>
          </cell>
          <cell r="M150" t="str">
            <v>–</v>
          </cell>
          <cell r="N150" t="str">
            <v>–</v>
          </cell>
          <cell r="P150" t="str">
            <v>Thalwil</v>
          </cell>
          <cell r="Q150">
            <v>370</v>
          </cell>
          <cell r="R150" t="str">
            <v>–</v>
          </cell>
          <cell r="S150" t="str">
            <v>–</v>
          </cell>
          <cell r="T150" t="str">
            <v>–</v>
          </cell>
        </row>
        <row r="151">
          <cell r="A151" t="str">
            <v>Trüllikon</v>
          </cell>
          <cell r="B151">
            <v>540</v>
          </cell>
          <cell r="C151">
            <v>480</v>
          </cell>
          <cell r="D151">
            <v>420</v>
          </cell>
          <cell r="E151">
            <v>360</v>
          </cell>
          <cell r="F151">
            <v>300</v>
          </cell>
          <cell r="G151" t="str">
            <v>–</v>
          </cell>
          <cell r="H151" t="str">
            <v>–</v>
          </cell>
          <cell r="J151" t="str">
            <v>Trüllikon</v>
          </cell>
          <cell r="K151">
            <v>340</v>
          </cell>
          <cell r="L151" t="str">
            <v>–</v>
          </cell>
          <cell r="M151" t="str">
            <v>–</v>
          </cell>
          <cell r="N151" t="str">
            <v>–</v>
          </cell>
          <cell r="P151" t="str">
            <v>Trüllikon</v>
          </cell>
          <cell r="Q151">
            <v>250</v>
          </cell>
          <cell r="R151" t="str">
            <v>–</v>
          </cell>
          <cell r="S151" t="str">
            <v>–</v>
          </cell>
          <cell r="T151" t="str">
            <v>–</v>
          </cell>
        </row>
        <row r="152">
          <cell r="A152" t="str">
            <v>Truttikon</v>
          </cell>
          <cell r="B152">
            <v>450</v>
          </cell>
          <cell r="C152">
            <v>430</v>
          </cell>
          <cell r="D152">
            <v>400</v>
          </cell>
          <cell r="E152">
            <v>370</v>
          </cell>
          <cell r="F152">
            <v>340</v>
          </cell>
          <cell r="G152" t="str">
            <v>–</v>
          </cell>
          <cell r="H152" t="str">
            <v>–</v>
          </cell>
          <cell r="J152" t="str">
            <v>Truttikon</v>
          </cell>
          <cell r="K152">
            <v>280</v>
          </cell>
          <cell r="L152" t="str">
            <v>–</v>
          </cell>
          <cell r="M152" t="str">
            <v>–</v>
          </cell>
          <cell r="N152" t="str">
            <v>–</v>
          </cell>
          <cell r="P152" t="str">
            <v>Truttikon</v>
          </cell>
          <cell r="Q152">
            <v>140</v>
          </cell>
          <cell r="R152" t="str">
            <v>–</v>
          </cell>
          <cell r="S152" t="str">
            <v>–</v>
          </cell>
          <cell r="T152" t="str">
            <v>–</v>
          </cell>
        </row>
        <row r="153">
          <cell r="A153" t="str">
            <v>Turbenthal</v>
          </cell>
          <cell r="B153">
            <v>480</v>
          </cell>
          <cell r="C153">
            <v>440</v>
          </cell>
          <cell r="D153">
            <v>390</v>
          </cell>
          <cell r="E153">
            <v>340</v>
          </cell>
          <cell r="F153">
            <v>290</v>
          </cell>
          <cell r="G153" t="str">
            <v>–</v>
          </cell>
          <cell r="H153" t="str">
            <v>–</v>
          </cell>
          <cell r="J153" t="str">
            <v>Turbenthal</v>
          </cell>
          <cell r="K153">
            <v>340</v>
          </cell>
          <cell r="L153" t="str">
            <v>–</v>
          </cell>
          <cell r="M153" t="str">
            <v>–</v>
          </cell>
          <cell r="N153" t="str">
            <v>–</v>
          </cell>
          <cell r="P153" t="str">
            <v>Turbenthal</v>
          </cell>
          <cell r="Q153">
            <v>250</v>
          </cell>
          <cell r="R153" t="str">
            <v>–</v>
          </cell>
          <cell r="S153" t="str">
            <v>–</v>
          </cell>
          <cell r="T153" t="str">
            <v>–</v>
          </cell>
        </row>
        <row r="154">
          <cell r="A154" t="str">
            <v>Uetikon am See</v>
          </cell>
          <cell r="B154">
            <v>1420</v>
          </cell>
          <cell r="C154">
            <v>1210</v>
          </cell>
          <cell r="D154">
            <v>1000</v>
          </cell>
          <cell r="E154">
            <v>790</v>
          </cell>
          <cell r="F154" t="str">
            <v>–</v>
          </cell>
          <cell r="G154" t="str">
            <v>–</v>
          </cell>
          <cell r="H154" t="str">
            <v>–</v>
          </cell>
          <cell r="J154" t="str">
            <v>Uetikon am See</v>
          </cell>
          <cell r="K154">
            <v>500</v>
          </cell>
          <cell r="L154" t="str">
            <v>–</v>
          </cell>
          <cell r="M154" t="str">
            <v>–</v>
          </cell>
          <cell r="N154" t="str">
            <v>–</v>
          </cell>
          <cell r="P154" t="str">
            <v>Uetikon am See</v>
          </cell>
          <cell r="Q154">
            <v>370</v>
          </cell>
          <cell r="R154" t="str">
            <v>–</v>
          </cell>
          <cell r="S154" t="str">
            <v>–</v>
          </cell>
          <cell r="T154" t="str">
            <v>–</v>
          </cell>
        </row>
        <row r="155">
          <cell r="A155" t="str">
            <v>Uitikon</v>
          </cell>
          <cell r="B155">
            <v>1530</v>
          </cell>
          <cell r="C155">
            <v>1360</v>
          </cell>
          <cell r="D155">
            <v>1180</v>
          </cell>
          <cell r="E155">
            <v>1000</v>
          </cell>
          <cell r="F155">
            <v>820</v>
          </cell>
          <cell r="G155" t="str">
            <v>–</v>
          </cell>
          <cell r="H155" t="str">
            <v>–</v>
          </cell>
          <cell r="J155" t="str">
            <v>Uitikon</v>
          </cell>
          <cell r="K155">
            <v>730</v>
          </cell>
          <cell r="L155" t="str">
            <v>–</v>
          </cell>
          <cell r="M155" t="str">
            <v>–</v>
          </cell>
          <cell r="N155" t="str">
            <v>–</v>
          </cell>
          <cell r="P155" t="str">
            <v>Uitikon</v>
          </cell>
          <cell r="Q155">
            <v>490</v>
          </cell>
          <cell r="R155" t="str">
            <v>–</v>
          </cell>
          <cell r="S155" t="str">
            <v>–</v>
          </cell>
          <cell r="T155" t="str">
            <v>–</v>
          </cell>
        </row>
        <row r="156">
          <cell r="A156" t="str">
            <v>Unterengstringen</v>
          </cell>
          <cell r="B156">
            <v>1070</v>
          </cell>
          <cell r="C156">
            <v>960</v>
          </cell>
          <cell r="D156">
            <v>850</v>
          </cell>
          <cell r="E156">
            <v>740</v>
          </cell>
          <cell r="F156">
            <v>630</v>
          </cell>
          <cell r="G156" t="str">
            <v>–</v>
          </cell>
          <cell r="H156" t="str">
            <v>–</v>
          </cell>
          <cell r="J156" t="str">
            <v>Unterengstringen</v>
          </cell>
          <cell r="K156">
            <v>730</v>
          </cell>
          <cell r="L156" t="str">
            <v>–</v>
          </cell>
          <cell r="M156" t="str">
            <v>–</v>
          </cell>
          <cell r="N156" t="str">
            <v>–</v>
          </cell>
          <cell r="P156" t="str">
            <v>Unterengstringen</v>
          </cell>
          <cell r="Q156">
            <v>490</v>
          </cell>
          <cell r="R156" t="str">
            <v>–</v>
          </cell>
          <cell r="S156" t="str">
            <v>–</v>
          </cell>
          <cell r="T156" t="str">
            <v>–</v>
          </cell>
        </row>
        <row r="157">
          <cell r="A157" t="str">
            <v>Unterstammheim</v>
          </cell>
          <cell r="B157">
            <v>460</v>
          </cell>
          <cell r="C157">
            <v>420</v>
          </cell>
          <cell r="D157">
            <v>370</v>
          </cell>
          <cell r="E157">
            <v>330</v>
          </cell>
          <cell r="F157" t="str">
            <v>–</v>
          </cell>
          <cell r="G157" t="str">
            <v>–</v>
          </cell>
          <cell r="H157" t="str">
            <v>–</v>
          </cell>
          <cell r="J157" t="str">
            <v>Unterstammheim</v>
          </cell>
          <cell r="K157">
            <v>280</v>
          </cell>
          <cell r="L157" t="str">
            <v>–</v>
          </cell>
          <cell r="M157" t="str">
            <v>–</v>
          </cell>
          <cell r="N157" t="str">
            <v>–</v>
          </cell>
          <cell r="P157" t="str">
            <v>Unterstammheim</v>
          </cell>
          <cell r="Q157">
            <v>140</v>
          </cell>
          <cell r="R157" t="str">
            <v>–</v>
          </cell>
          <cell r="S157" t="str">
            <v>–</v>
          </cell>
          <cell r="T157" t="str">
            <v>–</v>
          </cell>
        </row>
        <row r="158">
          <cell r="A158" t="str">
            <v>Urdorf</v>
          </cell>
          <cell r="B158">
            <v>1010</v>
          </cell>
          <cell r="C158">
            <v>920</v>
          </cell>
          <cell r="D158">
            <v>830</v>
          </cell>
          <cell r="E158">
            <v>740</v>
          </cell>
          <cell r="F158">
            <v>640</v>
          </cell>
          <cell r="G158" t="str">
            <v>–</v>
          </cell>
          <cell r="H158" t="str">
            <v>–</v>
          </cell>
          <cell r="J158" t="str">
            <v>Urdorf</v>
          </cell>
          <cell r="K158">
            <v>570</v>
          </cell>
          <cell r="L158" t="str">
            <v>–</v>
          </cell>
          <cell r="M158" t="str">
            <v>–</v>
          </cell>
          <cell r="N158" t="str">
            <v>–</v>
          </cell>
          <cell r="P158" t="str">
            <v>Urdorf</v>
          </cell>
          <cell r="Q158">
            <v>360</v>
          </cell>
          <cell r="R158" t="str">
            <v>–</v>
          </cell>
          <cell r="S158" t="str">
            <v>–</v>
          </cell>
          <cell r="T158" t="str">
            <v>–</v>
          </cell>
        </row>
        <row r="159">
          <cell r="A159" t="str">
            <v>Uster</v>
          </cell>
          <cell r="B159">
            <v>830</v>
          </cell>
          <cell r="C159">
            <v>760</v>
          </cell>
          <cell r="D159">
            <v>680</v>
          </cell>
          <cell r="E159">
            <v>600</v>
          </cell>
          <cell r="F159">
            <v>520</v>
          </cell>
          <cell r="G159" t="str">
            <v>–</v>
          </cell>
          <cell r="H159" t="str">
            <v>–</v>
          </cell>
          <cell r="J159" t="str">
            <v>Uster</v>
          </cell>
          <cell r="K159">
            <v>570</v>
          </cell>
          <cell r="L159" t="str">
            <v>–</v>
          </cell>
          <cell r="M159" t="str">
            <v>–</v>
          </cell>
          <cell r="N159" t="str">
            <v>–</v>
          </cell>
          <cell r="P159" t="str">
            <v>Uster</v>
          </cell>
          <cell r="Q159">
            <v>360</v>
          </cell>
          <cell r="R159" t="str">
            <v>–</v>
          </cell>
          <cell r="S159" t="str">
            <v>–</v>
          </cell>
          <cell r="T159" t="str">
            <v>–</v>
          </cell>
        </row>
        <row r="160">
          <cell r="A160" t="str">
            <v>Volken</v>
          </cell>
          <cell r="B160">
            <v>450</v>
          </cell>
          <cell r="C160">
            <v>390</v>
          </cell>
          <cell r="D160">
            <v>320</v>
          </cell>
          <cell r="E160" t="str">
            <v>–</v>
          </cell>
          <cell r="F160" t="str">
            <v>–</v>
          </cell>
          <cell r="G160" t="str">
            <v>–</v>
          </cell>
          <cell r="H160" t="str">
            <v>–</v>
          </cell>
          <cell r="J160" t="str">
            <v>Volken</v>
          </cell>
          <cell r="K160">
            <v>280</v>
          </cell>
          <cell r="L160" t="str">
            <v>–</v>
          </cell>
          <cell r="M160" t="str">
            <v>–</v>
          </cell>
          <cell r="N160" t="str">
            <v>–</v>
          </cell>
          <cell r="P160" t="str">
            <v>Volken</v>
          </cell>
          <cell r="Q160">
            <v>140</v>
          </cell>
          <cell r="R160" t="str">
            <v>–</v>
          </cell>
          <cell r="S160" t="str">
            <v>–</v>
          </cell>
          <cell r="T160" t="str">
            <v>–</v>
          </cell>
        </row>
        <row r="161">
          <cell r="A161" t="str">
            <v>Volketswil</v>
          </cell>
          <cell r="B161">
            <v>720</v>
          </cell>
          <cell r="C161">
            <v>660</v>
          </cell>
          <cell r="D161">
            <v>600</v>
          </cell>
          <cell r="E161">
            <v>540</v>
          </cell>
          <cell r="F161">
            <v>480</v>
          </cell>
          <cell r="G161" t="str">
            <v>–</v>
          </cell>
          <cell r="H161" t="str">
            <v>–</v>
          </cell>
          <cell r="J161" t="str">
            <v>Volketswil</v>
          </cell>
          <cell r="K161">
            <v>570</v>
          </cell>
          <cell r="L161" t="str">
            <v>–</v>
          </cell>
          <cell r="M161" t="str">
            <v>–</v>
          </cell>
          <cell r="N161" t="str">
            <v>–</v>
          </cell>
          <cell r="P161" t="str">
            <v>Volketswil</v>
          </cell>
          <cell r="Q161">
            <v>360</v>
          </cell>
          <cell r="R161" t="str">
            <v>–</v>
          </cell>
          <cell r="S161" t="str">
            <v>–</v>
          </cell>
          <cell r="T161" t="str">
            <v>–</v>
          </cell>
        </row>
        <row r="162">
          <cell r="A162" t="str">
            <v>Wädenswil</v>
          </cell>
          <cell r="B162">
            <v>1110</v>
          </cell>
          <cell r="C162">
            <v>1000</v>
          </cell>
          <cell r="D162">
            <v>890</v>
          </cell>
          <cell r="E162">
            <v>780</v>
          </cell>
          <cell r="F162">
            <v>660</v>
          </cell>
          <cell r="G162" t="str">
            <v>–</v>
          </cell>
          <cell r="H162" t="str">
            <v>–</v>
          </cell>
          <cell r="J162" t="str">
            <v>Wädenswil</v>
          </cell>
          <cell r="K162">
            <v>570</v>
          </cell>
          <cell r="L162" t="str">
            <v>–</v>
          </cell>
          <cell r="M162" t="str">
            <v>–</v>
          </cell>
          <cell r="N162" t="str">
            <v>–</v>
          </cell>
          <cell r="P162" t="str">
            <v>Wädenswil</v>
          </cell>
          <cell r="Q162">
            <v>360</v>
          </cell>
          <cell r="R162" t="str">
            <v>–</v>
          </cell>
          <cell r="S162" t="str">
            <v>–</v>
          </cell>
          <cell r="T162" t="str">
            <v>–</v>
          </cell>
        </row>
        <row r="163">
          <cell r="A163" t="str">
            <v>Wald</v>
          </cell>
          <cell r="B163">
            <v>510</v>
          </cell>
          <cell r="C163">
            <v>420</v>
          </cell>
          <cell r="D163">
            <v>320</v>
          </cell>
          <cell r="E163" t="str">
            <v>–</v>
          </cell>
          <cell r="F163" t="str">
            <v>–</v>
          </cell>
          <cell r="G163" t="str">
            <v>–</v>
          </cell>
          <cell r="H163" t="str">
            <v>–</v>
          </cell>
          <cell r="J163" t="str">
            <v>Wald</v>
          </cell>
          <cell r="K163">
            <v>340</v>
          </cell>
          <cell r="L163" t="str">
            <v>–</v>
          </cell>
          <cell r="M163" t="str">
            <v>–</v>
          </cell>
          <cell r="N163" t="str">
            <v>–</v>
          </cell>
          <cell r="P163" t="str">
            <v>Wald</v>
          </cell>
          <cell r="Q163">
            <v>250</v>
          </cell>
          <cell r="R163" t="str">
            <v>–</v>
          </cell>
          <cell r="S163" t="str">
            <v>–</v>
          </cell>
          <cell r="T163" t="str">
            <v>–</v>
          </cell>
        </row>
        <row r="164">
          <cell r="A164" t="str">
            <v>Wallisellen</v>
          </cell>
          <cell r="B164">
            <v>970</v>
          </cell>
          <cell r="C164">
            <v>890</v>
          </cell>
          <cell r="D164">
            <v>800</v>
          </cell>
          <cell r="E164">
            <v>720</v>
          </cell>
          <cell r="F164">
            <v>630</v>
          </cell>
          <cell r="G164" t="str">
            <v>–</v>
          </cell>
          <cell r="H164" t="str">
            <v>–</v>
          </cell>
          <cell r="J164" t="str">
            <v>Wallisellen</v>
          </cell>
          <cell r="K164">
            <v>570</v>
          </cell>
          <cell r="L164" t="str">
            <v>–</v>
          </cell>
          <cell r="M164" t="str">
            <v>–</v>
          </cell>
          <cell r="N164" t="str">
            <v>–</v>
          </cell>
          <cell r="P164" t="str">
            <v>Wallisellen</v>
          </cell>
          <cell r="Q164">
            <v>360</v>
          </cell>
          <cell r="R164" t="str">
            <v>–</v>
          </cell>
          <cell r="S164" t="str">
            <v>–</v>
          </cell>
          <cell r="T164" t="str">
            <v>–</v>
          </cell>
        </row>
        <row r="165">
          <cell r="A165" t="str">
            <v>Waltalingen</v>
          </cell>
          <cell r="B165">
            <v>480</v>
          </cell>
          <cell r="C165">
            <v>390</v>
          </cell>
          <cell r="D165">
            <v>300</v>
          </cell>
          <cell r="E165" t="str">
            <v>–</v>
          </cell>
          <cell r="F165" t="str">
            <v>–</v>
          </cell>
          <cell r="G165" t="str">
            <v>–</v>
          </cell>
          <cell r="H165" t="str">
            <v>–</v>
          </cell>
          <cell r="J165" t="str">
            <v>Waltalingen</v>
          </cell>
          <cell r="K165">
            <v>280</v>
          </cell>
          <cell r="L165" t="str">
            <v>–</v>
          </cell>
          <cell r="M165" t="str">
            <v>–</v>
          </cell>
          <cell r="N165" t="str">
            <v>–</v>
          </cell>
          <cell r="P165" t="str">
            <v>Waltalingen</v>
          </cell>
          <cell r="Q165">
            <v>140</v>
          </cell>
          <cell r="R165" t="str">
            <v>–</v>
          </cell>
          <cell r="S165" t="str">
            <v>–</v>
          </cell>
          <cell r="T165" t="str">
            <v>–</v>
          </cell>
        </row>
        <row r="166">
          <cell r="A166" t="str">
            <v>Wangen-Brüttisellen</v>
          </cell>
          <cell r="B166">
            <v>860</v>
          </cell>
          <cell r="C166">
            <v>790</v>
          </cell>
          <cell r="D166">
            <v>710</v>
          </cell>
          <cell r="E166">
            <v>630</v>
          </cell>
          <cell r="F166">
            <v>550</v>
          </cell>
          <cell r="G166" t="str">
            <v>–</v>
          </cell>
          <cell r="H166" t="str">
            <v>–</v>
          </cell>
          <cell r="J166" t="str">
            <v>Wangen-Brüttisellen</v>
          </cell>
          <cell r="K166">
            <v>570</v>
          </cell>
          <cell r="L166" t="str">
            <v>–</v>
          </cell>
          <cell r="M166" t="str">
            <v>–</v>
          </cell>
          <cell r="N166" t="str">
            <v>–</v>
          </cell>
          <cell r="P166" t="str">
            <v>Wangen-Brüttisellen</v>
          </cell>
          <cell r="Q166">
            <v>360</v>
          </cell>
          <cell r="R166" t="str">
            <v>–</v>
          </cell>
          <cell r="S166" t="str">
            <v>–</v>
          </cell>
          <cell r="T166" t="str">
            <v>–</v>
          </cell>
        </row>
        <row r="167">
          <cell r="A167" t="str">
            <v>Wasterkingen</v>
          </cell>
          <cell r="B167">
            <v>410</v>
          </cell>
          <cell r="C167">
            <v>340</v>
          </cell>
          <cell r="D167">
            <v>270</v>
          </cell>
          <cell r="E167" t="str">
            <v>–</v>
          </cell>
          <cell r="F167" t="str">
            <v>–</v>
          </cell>
          <cell r="G167" t="str">
            <v>–</v>
          </cell>
          <cell r="H167" t="str">
            <v>–</v>
          </cell>
          <cell r="J167" t="str">
            <v>Wasterkingen</v>
          </cell>
          <cell r="K167">
            <v>420</v>
          </cell>
          <cell r="L167" t="str">
            <v>–</v>
          </cell>
          <cell r="M167" t="str">
            <v>–</v>
          </cell>
          <cell r="N167" t="str">
            <v>–</v>
          </cell>
          <cell r="P167" t="str">
            <v>Wasterkingen</v>
          </cell>
          <cell r="Q167">
            <v>290</v>
          </cell>
          <cell r="R167" t="str">
            <v>–</v>
          </cell>
          <cell r="S167" t="str">
            <v>–</v>
          </cell>
          <cell r="T167" t="str">
            <v>–</v>
          </cell>
        </row>
        <row r="168">
          <cell r="A168" t="str">
            <v>Weiach</v>
          </cell>
          <cell r="B168">
            <v>640</v>
          </cell>
          <cell r="C168">
            <v>550</v>
          </cell>
          <cell r="D168">
            <v>470</v>
          </cell>
          <cell r="E168" t="str">
            <v>–</v>
          </cell>
          <cell r="F168" t="str">
            <v>–</v>
          </cell>
          <cell r="G168" t="str">
            <v>–</v>
          </cell>
          <cell r="H168" t="str">
            <v>–</v>
          </cell>
          <cell r="J168" t="str">
            <v>Weiach</v>
          </cell>
          <cell r="K168">
            <v>420</v>
          </cell>
          <cell r="L168" t="str">
            <v>–</v>
          </cell>
          <cell r="M168" t="str">
            <v>–</v>
          </cell>
          <cell r="N168" t="str">
            <v>–</v>
          </cell>
          <cell r="P168" t="str">
            <v>Weiach</v>
          </cell>
          <cell r="Q168">
            <v>290</v>
          </cell>
          <cell r="R168" t="str">
            <v>–</v>
          </cell>
          <cell r="S168" t="str">
            <v>–</v>
          </cell>
          <cell r="T168" t="str">
            <v>–</v>
          </cell>
        </row>
        <row r="169">
          <cell r="A169" t="str">
            <v>Weiningen</v>
          </cell>
          <cell r="B169">
            <v>1020</v>
          </cell>
          <cell r="C169">
            <v>840</v>
          </cell>
          <cell r="D169">
            <v>650</v>
          </cell>
          <cell r="E169" t="str">
            <v>–</v>
          </cell>
          <cell r="F169" t="str">
            <v>–</v>
          </cell>
          <cell r="G169" t="str">
            <v>–</v>
          </cell>
          <cell r="H169" t="str">
            <v>–</v>
          </cell>
          <cell r="J169" t="str">
            <v>Weiningen</v>
          </cell>
          <cell r="K169">
            <v>500</v>
          </cell>
          <cell r="L169" t="str">
            <v>–</v>
          </cell>
          <cell r="M169" t="str">
            <v>–</v>
          </cell>
          <cell r="N169" t="str">
            <v>–</v>
          </cell>
          <cell r="P169" t="str">
            <v>Weiningen</v>
          </cell>
          <cell r="Q169">
            <v>370</v>
          </cell>
          <cell r="R169" t="str">
            <v>–</v>
          </cell>
          <cell r="S169" t="str">
            <v>–</v>
          </cell>
          <cell r="T169" t="str">
            <v>–</v>
          </cell>
        </row>
        <row r="170">
          <cell r="A170" t="str">
            <v>Weisslingen</v>
          </cell>
          <cell r="B170">
            <v>540</v>
          </cell>
          <cell r="C170">
            <v>470</v>
          </cell>
          <cell r="D170">
            <v>400</v>
          </cell>
          <cell r="E170" t="str">
            <v>–</v>
          </cell>
          <cell r="F170" t="str">
            <v>–</v>
          </cell>
          <cell r="G170" t="str">
            <v>–</v>
          </cell>
          <cell r="H170" t="str">
            <v>–</v>
          </cell>
          <cell r="J170" t="str">
            <v>Weisslingen</v>
          </cell>
          <cell r="K170">
            <v>340</v>
          </cell>
          <cell r="L170" t="str">
            <v>–</v>
          </cell>
          <cell r="M170" t="str">
            <v>–</v>
          </cell>
          <cell r="N170" t="str">
            <v>–</v>
          </cell>
          <cell r="P170" t="str">
            <v>Weisslingen</v>
          </cell>
          <cell r="Q170">
            <v>250</v>
          </cell>
          <cell r="R170" t="str">
            <v>–</v>
          </cell>
          <cell r="S170" t="str">
            <v>–</v>
          </cell>
          <cell r="T170" t="str">
            <v>–</v>
          </cell>
        </row>
        <row r="171">
          <cell r="A171" t="str">
            <v>Wettswil am Albis</v>
          </cell>
          <cell r="B171">
            <v>970</v>
          </cell>
          <cell r="C171">
            <v>800</v>
          </cell>
          <cell r="D171">
            <v>630</v>
          </cell>
          <cell r="E171" t="str">
            <v>–</v>
          </cell>
          <cell r="F171" t="str">
            <v>–</v>
          </cell>
          <cell r="G171" t="str">
            <v>–</v>
          </cell>
          <cell r="H171" t="str">
            <v>–</v>
          </cell>
          <cell r="J171" t="str">
            <v>Wettswil am Albis</v>
          </cell>
          <cell r="K171">
            <v>420</v>
          </cell>
          <cell r="L171" t="str">
            <v>–</v>
          </cell>
          <cell r="M171" t="str">
            <v>–</v>
          </cell>
          <cell r="N171" t="str">
            <v>–</v>
          </cell>
          <cell r="P171" t="str">
            <v>Wettswil am Albis</v>
          </cell>
          <cell r="Q171">
            <v>290</v>
          </cell>
          <cell r="R171" t="str">
            <v>–</v>
          </cell>
          <cell r="S171" t="str">
            <v>–</v>
          </cell>
          <cell r="T171" t="str">
            <v>–</v>
          </cell>
        </row>
        <row r="172">
          <cell r="A172" t="str">
            <v>Wetzikon</v>
          </cell>
          <cell r="B172">
            <v>790</v>
          </cell>
          <cell r="C172">
            <v>720</v>
          </cell>
          <cell r="D172">
            <v>640</v>
          </cell>
          <cell r="E172">
            <v>570</v>
          </cell>
          <cell r="F172">
            <v>490</v>
          </cell>
          <cell r="G172" t="str">
            <v>–</v>
          </cell>
          <cell r="H172" t="str">
            <v>–</v>
          </cell>
          <cell r="J172" t="str">
            <v>Wetzikon</v>
          </cell>
          <cell r="K172">
            <v>570</v>
          </cell>
          <cell r="L172" t="str">
            <v>–</v>
          </cell>
          <cell r="M172" t="str">
            <v>–</v>
          </cell>
          <cell r="N172" t="str">
            <v>–</v>
          </cell>
          <cell r="P172" t="str">
            <v>Wetzikon</v>
          </cell>
          <cell r="Q172">
            <v>360</v>
          </cell>
          <cell r="R172" t="str">
            <v>–</v>
          </cell>
          <cell r="S172" t="str">
            <v>–</v>
          </cell>
          <cell r="T172" t="str">
            <v>–</v>
          </cell>
        </row>
        <row r="173">
          <cell r="A173" t="str">
            <v>Wiesendangen</v>
          </cell>
          <cell r="B173">
            <v>710</v>
          </cell>
          <cell r="C173">
            <v>660</v>
          </cell>
          <cell r="D173">
            <v>600</v>
          </cell>
          <cell r="E173">
            <v>550</v>
          </cell>
          <cell r="F173">
            <v>490</v>
          </cell>
          <cell r="G173" t="str">
            <v>–</v>
          </cell>
          <cell r="H173" t="str">
            <v>–</v>
          </cell>
          <cell r="J173" t="str">
            <v>Wiesendangen</v>
          </cell>
          <cell r="K173">
            <v>420</v>
          </cell>
          <cell r="L173" t="str">
            <v>–</v>
          </cell>
          <cell r="M173" t="str">
            <v>–</v>
          </cell>
          <cell r="N173" t="str">
            <v>–</v>
          </cell>
          <cell r="P173" t="str">
            <v>Wiesendangen</v>
          </cell>
          <cell r="Q173">
            <v>290</v>
          </cell>
          <cell r="R173" t="str">
            <v>–</v>
          </cell>
          <cell r="S173" t="str">
            <v>–</v>
          </cell>
          <cell r="T173" t="str">
            <v>–</v>
          </cell>
        </row>
        <row r="174">
          <cell r="A174" t="str">
            <v>Wil</v>
          </cell>
          <cell r="B174">
            <v>640</v>
          </cell>
          <cell r="C174">
            <v>500</v>
          </cell>
          <cell r="D174">
            <v>360</v>
          </cell>
          <cell r="E174" t="str">
            <v>–</v>
          </cell>
          <cell r="F174" t="str">
            <v>–</v>
          </cell>
          <cell r="G174" t="str">
            <v>–</v>
          </cell>
          <cell r="H174" t="str">
            <v>–</v>
          </cell>
          <cell r="J174" t="str">
            <v>Wil</v>
          </cell>
          <cell r="K174">
            <v>420</v>
          </cell>
          <cell r="L174" t="str">
            <v>–</v>
          </cell>
          <cell r="M174" t="str">
            <v>–</v>
          </cell>
          <cell r="N174" t="str">
            <v>–</v>
          </cell>
          <cell r="P174" t="str">
            <v>Wil</v>
          </cell>
          <cell r="Q174">
            <v>290</v>
          </cell>
          <cell r="R174" t="str">
            <v>–</v>
          </cell>
          <cell r="S174" t="str">
            <v>–</v>
          </cell>
          <cell r="T174" t="str">
            <v>–</v>
          </cell>
        </row>
        <row r="175">
          <cell r="A175" t="str">
            <v>Wila</v>
          </cell>
          <cell r="B175">
            <v>540</v>
          </cell>
          <cell r="C175">
            <v>480</v>
          </cell>
          <cell r="D175">
            <v>410</v>
          </cell>
          <cell r="E175">
            <v>350</v>
          </cell>
          <cell r="F175">
            <v>280</v>
          </cell>
          <cell r="G175" t="str">
            <v>–</v>
          </cell>
          <cell r="H175" t="str">
            <v>–</v>
          </cell>
          <cell r="J175" t="str">
            <v>Wila</v>
          </cell>
          <cell r="K175">
            <v>340</v>
          </cell>
          <cell r="L175" t="str">
            <v>–</v>
          </cell>
          <cell r="M175" t="str">
            <v>–</v>
          </cell>
          <cell r="N175" t="str">
            <v>–</v>
          </cell>
          <cell r="P175" t="str">
            <v>Wila</v>
          </cell>
          <cell r="Q175">
            <v>250</v>
          </cell>
          <cell r="R175" t="str">
            <v>–</v>
          </cell>
          <cell r="S175" t="str">
            <v>–</v>
          </cell>
          <cell r="T175" t="str">
            <v>–</v>
          </cell>
        </row>
        <row r="176">
          <cell r="A176" t="str">
            <v>Wildberg</v>
          </cell>
          <cell r="B176">
            <v>550</v>
          </cell>
          <cell r="C176">
            <v>510</v>
          </cell>
          <cell r="D176">
            <v>460</v>
          </cell>
          <cell r="E176">
            <v>420</v>
          </cell>
          <cell r="F176">
            <v>370</v>
          </cell>
          <cell r="G176" t="str">
            <v>–</v>
          </cell>
          <cell r="H176" t="str">
            <v>–</v>
          </cell>
          <cell r="J176" t="str">
            <v>Wildberg</v>
          </cell>
          <cell r="K176">
            <v>340</v>
          </cell>
          <cell r="L176" t="str">
            <v>–</v>
          </cell>
          <cell r="M176" t="str">
            <v>–</v>
          </cell>
          <cell r="N176" t="str">
            <v>–</v>
          </cell>
          <cell r="P176" t="str">
            <v>Wildberg</v>
          </cell>
          <cell r="Q176">
            <v>250</v>
          </cell>
          <cell r="R176" t="str">
            <v>–</v>
          </cell>
          <cell r="S176" t="str">
            <v>–</v>
          </cell>
          <cell r="T176" t="str">
            <v>–</v>
          </cell>
        </row>
        <row r="177">
          <cell r="A177" t="str">
            <v>Winkel</v>
          </cell>
          <cell r="B177">
            <v>890</v>
          </cell>
          <cell r="C177">
            <v>730</v>
          </cell>
          <cell r="D177">
            <v>560</v>
          </cell>
          <cell r="E177" t="str">
            <v>–</v>
          </cell>
          <cell r="F177" t="str">
            <v>–</v>
          </cell>
          <cell r="G177" t="str">
            <v>–</v>
          </cell>
          <cell r="H177" t="str">
            <v>–</v>
          </cell>
          <cell r="J177" t="str">
            <v>Winkel</v>
          </cell>
          <cell r="K177">
            <v>500</v>
          </cell>
          <cell r="L177" t="str">
            <v>–</v>
          </cell>
          <cell r="M177" t="str">
            <v>–</v>
          </cell>
          <cell r="N177" t="str">
            <v>–</v>
          </cell>
          <cell r="P177" t="str">
            <v>Winkel</v>
          </cell>
          <cell r="Q177">
            <v>370</v>
          </cell>
          <cell r="R177" t="str">
            <v>–</v>
          </cell>
          <cell r="S177" t="str">
            <v>–</v>
          </cell>
          <cell r="T177" t="str">
            <v>–</v>
          </cell>
        </row>
        <row r="178">
          <cell r="A178" t="str">
            <v>Winterthur</v>
          </cell>
          <cell r="B178">
            <v>850</v>
          </cell>
          <cell r="C178">
            <v>760</v>
          </cell>
          <cell r="D178">
            <v>670</v>
          </cell>
          <cell r="E178">
            <v>580</v>
          </cell>
          <cell r="F178">
            <v>490</v>
          </cell>
          <cell r="G178" t="str">
            <v>–</v>
          </cell>
          <cell r="H178" t="str">
            <v>–</v>
          </cell>
          <cell r="J178" t="str">
            <v>Winterthur</v>
          </cell>
          <cell r="K178">
            <v>2360</v>
          </cell>
          <cell r="L178">
            <v>530</v>
          </cell>
          <cell r="M178" t="str">
            <v>–</v>
          </cell>
          <cell r="N178" t="str">
            <v>–</v>
          </cell>
          <cell r="P178" t="str">
            <v>Winterthur</v>
          </cell>
          <cell r="Q178">
            <v>1080</v>
          </cell>
          <cell r="R178">
            <v>240</v>
          </cell>
          <cell r="S178" t="str">
            <v>–</v>
          </cell>
          <cell r="T178" t="str">
            <v>–</v>
          </cell>
        </row>
        <row r="179">
          <cell r="A179" t="str">
            <v>Zell</v>
          </cell>
          <cell r="B179">
            <v>500</v>
          </cell>
          <cell r="C179">
            <v>460</v>
          </cell>
          <cell r="D179">
            <v>420</v>
          </cell>
          <cell r="E179">
            <v>380</v>
          </cell>
          <cell r="F179">
            <v>330</v>
          </cell>
          <cell r="G179" t="str">
            <v>–</v>
          </cell>
          <cell r="H179" t="str">
            <v>–</v>
          </cell>
          <cell r="J179" t="str">
            <v>Zell</v>
          </cell>
          <cell r="K179">
            <v>420</v>
          </cell>
          <cell r="L179" t="str">
            <v>–</v>
          </cell>
          <cell r="M179" t="str">
            <v>–</v>
          </cell>
          <cell r="N179" t="str">
            <v>–</v>
          </cell>
          <cell r="P179" t="str">
            <v>Zell</v>
          </cell>
          <cell r="Q179">
            <v>290</v>
          </cell>
          <cell r="R179" t="str">
            <v>–</v>
          </cell>
          <cell r="S179" t="str">
            <v>–</v>
          </cell>
          <cell r="T179" t="str">
            <v>–</v>
          </cell>
        </row>
        <row r="180">
          <cell r="A180" t="str">
            <v>Zollikon-Berg</v>
          </cell>
          <cell r="B180" t="str">
            <v>n. v.</v>
          </cell>
          <cell r="C180">
            <v>1240</v>
          </cell>
          <cell r="D180">
            <v>1120</v>
          </cell>
          <cell r="E180">
            <v>1010</v>
          </cell>
          <cell r="F180">
            <v>880</v>
          </cell>
          <cell r="G180" t="str">
            <v>–</v>
          </cell>
          <cell r="H180" t="str">
            <v>–</v>
          </cell>
          <cell r="J180" t="str">
            <v>Zollikon-Berg</v>
          </cell>
          <cell r="K180">
            <v>730</v>
          </cell>
          <cell r="L180" t="str">
            <v>–</v>
          </cell>
          <cell r="M180" t="str">
            <v>–</v>
          </cell>
          <cell r="N180" t="str">
            <v>–</v>
          </cell>
          <cell r="P180" t="str">
            <v>Zollikon-Berg</v>
          </cell>
          <cell r="Q180">
            <v>490</v>
          </cell>
          <cell r="R180" t="str">
            <v>–</v>
          </cell>
          <cell r="S180" t="str">
            <v>–</v>
          </cell>
          <cell r="T180" t="str">
            <v>–</v>
          </cell>
        </row>
        <row r="181">
          <cell r="A181" t="str">
            <v>Zollikon-Dorf</v>
          </cell>
          <cell r="B181">
            <v>1800</v>
          </cell>
          <cell r="C181">
            <v>1650</v>
          </cell>
          <cell r="D181">
            <v>1490</v>
          </cell>
          <cell r="E181">
            <v>1340</v>
          </cell>
          <cell r="F181">
            <v>1180</v>
          </cell>
          <cell r="G181" t="str">
            <v>–</v>
          </cell>
          <cell r="H181" t="str">
            <v>–</v>
          </cell>
          <cell r="J181" t="str">
            <v>Zollikon-Dorf</v>
          </cell>
          <cell r="K181">
            <v>730</v>
          </cell>
          <cell r="L181" t="str">
            <v>–</v>
          </cell>
          <cell r="M181" t="str">
            <v>–</v>
          </cell>
          <cell r="N181" t="str">
            <v>–</v>
          </cell>
          <cell r="P181" t="str">
            <v>Zollikon-Dorf</v>
          </cell>
          <cell r="Q181">
            <v>490</v>
          </cell>
          <cell r="R181" t="str">
            <v>–</v>
          </cell>
          <cell r="S181" t="str">
            <v>–</v>
          </cell>
          <cell r="T181" t="str">
            <v>–</v>
          </cell>
        </row>
        <row r="182">
          <cell r="A182" t="str">
            <v>Zumikon</v>
          </cell>
          <cell r="B182">
            <v>1840</v>
          </cell>
          <cell r="C182">
            <v>1610</v>
          </cell>
          <cell r="D182">
            <v>1380</v>
          </cell>
          <cell r="E182">
            <v>1150</v>
          </cell>
          <cell r="F182">
            <v>910</v>
          </cell>
          <cell r="G182" t="str">
            <v>–</v>
          </cell>
          <cell r="H182" t="str">
            <v>–</v>
          </cell>
          <cell r="J182" t="str">
            <v>Zumikon</v>
          </cell>
          <cell r="K182">
            <v>730</v>
          </cell>
          <cell r="L182" t="str">
            <v>–</v>
          </cell>
          <cell r="M182" t="str">
            <v>–</v>
          </cell>
          <cell r="N182" t="str">
            <v>–</v>
          </cell>
          <cell r="P182" t="str">
            <v>Zumikon</v>
          </cell>
          <cell r="Q182">
            <v>490</v>
          </cell>
          <cell r="R182" t="str">
            <v>–</v>
          </cell>
          <cell r="S182" t="str">
            <v>–</v>
          </cell>
          <cell r="T182" t="str">
            <v>–</v>
          </cell>
        </row>
        <row r="183">
          <cell r="A183" t="str">
            <v>Zürich</v>
          </cell>
          <cell r="B183">
            <v>1830</v>
          </cell>
          <cell r="C183">
            <v>1640</v>
          </cell>
          <cell r="D183">
            <v>1440</v>
          </cell>
          <cell r="E183">
            <v>1250</v>
          </cell>
          <cell r="F183">
            <v>1050</v>
          </cell>
          <cell r="G183">
            <v>860</v>
          </cell>
          <cell r="H183">
            <v>660</v>
          </cell>
          <cell r="J183" t="str">
            <v>Zürich</v>
          </cell>
          <cell r="K183">
            <v>16680</v>
          </cell>
          <cell r="L183">
            <v>4170</v>
          </cell>
          <cell r="M183">
            <v>2780</v>
          </cell>
          <cell r="N183">
            <v>1110</v>
          </cell>
          <cell r="P183" t="str">
            <v>Zürich</v>
          </cell>
          <cell r="Q183">
            <v>1620</v>
          </cell>
          <cell r="R183">
            <v>1620</v>
          </cell>
          <cell r="S183">
            <v>1080</v>
          </cell>
          <cell r="T183">
            <v>430</v>
          </cell>
        </row>
      </sheetData>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2003-Dokument1.doc"/></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19.emf"/><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oleObject" Target="../embeddings/oleObject16.bin"/><Relationship Id="rId7" Type="http://schemas.openxmlformats.org/officeDocument/2006/relationships/image" Target="../media/image3.emf"/><Relationship Id="rId12" Type="http://schemas.openxmlformats.org/officeDocument/2006/relationships/oleObject" Target="../embeddings/oleObject5.bin"/><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38" Type="http://schemas.openxmlformats.org/officeDocument/2006/relationships/oleObject" Target="../embeddings/oleObject18.bin"/><Relationship Id="rId2" Type="http://schemas.openxmlformats.org/officeDocument/2006/relationships/drawing" Target="../drawings/drawing2.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4.emf"/><Relationship Id="rId41" Type="http://schemas.openxmlformats.org/officeDocument/2006/relationships/image" Target="../media/image20.emf"/><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5.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8.emf"/><Relationship Id="rId40" Type="http://schemas.openxmlformats.org/officeDocument/2006/relationships/oleObject" Target="../embeddings/oleObject19.bin"/><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oleObject" Target="../embeddings/oleObject13.bin"/><Relationship Id="rId36" Type="http://schemas.openxmlformats.org/officeDocument/2006/relationships/oleObject" Target="../embeddings/oleObject17.bin"/><Relationship Id="rId10" Type="http://schemas.openxmlformats.org/officeDocument/2006/relationships/oleObject" Target="../embeddings/oleObject4.bin"/><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3.emf"/><Relationship Id="rId30" Type="http://schemas.openxmlformats.org/officeDocument/2006/relationships/oleObject" Target="../embeddings/oleObject14.bin"/><Relationship Id="rId35" Type="http://schemas.openxmlformats.org/officeDocument/2006/relationships/image" Target="../media/image17.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0"/>
  <sheetViews>
    <sheetView workbookViewId="0">
      <selection activeCell="F8" sqref="F8"/>
    </sheetView>
  </sheetViews>
  <sheetFormatPr baseColWidth="10" defaultRowHeight="15" x14ac:dyDescent="0.25"/>
  <cols>
    <col min="1" max="3" width="11.42578125" customWidth="1"/>
  </cols>
  <sheetData>
    <row r="10" spans="1:1" x14ac:dyDescent="0.25">
      <c r="A10" t="s">
        <v>77</v>
      </c>
    </row>
  </sheetData>
  <pageMargins left="0.70866141732283472" right="0.70866141732283472" top="0.78740157480314965" bottom="0.78740157480314965" header="0.31496062992125984" footer="0.31496062992125984"/>
  <pageSetup paperSize="9" orientation="portrait" r:id="rId1"/>
  <headerFooter>
    <oddFooter>&amp;L&amp;D &amp;F &amp;A</oddFooter>
  </headerFooter>
  <drawing r:id="rId2"/>
  <legacyDrawing r:id="rId3"/>
  <oleObjects>
    <mc:AlternateContent xmlns:mc="http://schemas.openxmlformats.org/markup-compatibility/2006">
      <mc:Choice Requires="x14">
        <oleObject progId="Document" dvAspect="DVASPECT_ICON" shapeId="32776" r:id="rId4">
          <objectPr defaultSize="0" autoPict="0" r:id="rId5">
            <anchor moveWithCells="1">
              <from>
                <xdr:col>0</xdr:col>
                <xdr:colOff>0</xdr:colOff>
                <xdr:row>1</xdr:row>
                <xdr:rowOff>0</xdr:rowOff>
              </from>
              <to>
                <xdr:col>2</xdr:col>
                <xdr:colOff>247650</xdr:colOff>
                <xdr:row>7</xdr:row>
                <xdr:rowOff>190500</xdr:rowOff>
              </to>
            </anchor>
          </objectPr>
        </oleObject>
      </mc:Choice>
      <mc:Fallback>
        <oleObject progId="Document" dvAspect="DVASPECT_ICON" shapeId="32776"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T108"/>
  <sheetViews>
    <sheetView tabSelected="1" showWhiteSpace="0" zoomScaleNormal="100" workbookViewId="0">
      <selection activeCell="H3" sqref="H3"/>
    </sheetView>
  </sheetViews>
  <sheetFormatPr baseColWidth="10" defaultRowHeight="15" x14ac:dyDescent="0.25"/>
  <cols>
    <col min="12" max="12" width="10.5703125" customWidth="1"/>
  </cols>
  <sheetData>
    <row r="1" spans="1:20" x14ac:dyDescent="0.25">
      <c r="A1" t="s">
        <v>71</v>
      </c>
    </row>
    <row r="3" spans="1:20" x14ac:dyDescent="0.25">
      <c r="A3" t="s">
        <v>72</v>
      </c>
    </row>
    <row r="4" spans="1:20" x14ac:dyDescent="0.25">
      <c r="B4" s="70" t="s">
        <v>74</v>
      </c>
      <c r="C4" s="70"/>
      <c r="D4" s="70"/>
      <c r="E4" s="70"/>
      <c r="F4" s="70"/>
      <c r="G4" s="70"/>
      <c r="H4" s="70"/>
      <c r="I4" s="70"/>
      <c r="J4" s="70"/>
      <c r="K4" s="70"/>
    </row>
    <row r="5" spans="1:20" x14ac:dyDescent="0.25">
      <c r="B5" s="70" t="s">
        <v>76</v>
      </c>
      <c r="C5" s="70"/>
      <c r="D5" s="70"/>
      <c r="E5" s="70"/>
      <c r="F5" s="70"/>
      <c r="G5" s="70"/>
      <c r="H5" s="70"/>
      <c r="I5" s="70"/>
      <c r="J5" s="70"/>
      <c r="K5" s="70"/>
    </row>
    <row r="6" spans="1:20" x14ac:dyDescent="0.25">
      <c r="A6" t="s">
        <v>73</v>
      </c>
    </row>
    <row r="8" spans="1:20" x14ac:dyDescent="0.25">
      <c r="B8" s="69" t="s">
        <v>75</v>
      </c>
      <c r="C8" s="69"/>
      <c r="D8" s="69"/>
      <c r="E8" s="69"/>
      <c r="F8" s="69"/>
      <c r="G8" s="69"/>
      <c r="H8" s="69"/>
      <c r="I8" s="69"/>
      <c r="J8" s="69"/>
      <c r="K8" s="69"/>
      <c r="M8" s="71"/>
      <c r="N8" s="72"/>
      <c r="O8" s="73" t="s">
        <v>106</v>
      </c>
      <c r="P8" s="72"/>
      <c r="Q8" s="72"/>
      <c r="R8" s="72"/>
      <c r="S8" s="72"/>
      <c r="T8" s="74"/>
    </row>
    <row r="9" spans="1:20" x14ac:dyDescent="0.25">
      <c r="M9" s="75"/>
      <c r="N9" s="76"/>
      <c r="O9" s="76" t="s">
        <v>102</v>
      </c>
      <c r="P9" s="76"/>
      <c r="Q9" s="76"/>
      <c r="R9" s="76"/>
      <c r="S9" s="76"/>
      <c r="T9" s="77"/>
    </row>
    <row r="10" spans="1:20" x14ac:dyDescent="0.25">
      <c r="M10" s="75"/>
      <c r="N10" s="76"/>
      <c r="O10" s="76"/>
      <c r="P10" s="76" t="s">
        <v>105</v>
      </c>
      <c r="Q10" s="76"/>
      <c r="R10" s="76"/>
      <c r="S10" s="76"/>
      <c r="T10" s="77"/>
    </row>
    <row r="11" spans="1:20" x14ac:dyDescent="0.25">
      <c r="M11" s="75"/>
      <c r="N11" s="76"/>
      <c r="O11" s="76"/>
      <c r="P11" s="76"/>
      <c r="Q11" s="76"/>
      <c r="R11" s="76"/>
      <c r="S11" s="76"/>
      <c r="T11" s="77"/>
    </row>
    <row r="12" spans="1:20" x14ac:dyDescent="0.25">
      <c r="M12" s="75"/>
      <c r="N12" s="76"/>
      <c r="O12" s="78" t="s">
        <v>79</v>
      </c>
      <c r="P12" s="76"/>
      <c r="Q12" s="76"/>
      <c r="R12" s="76"/>
      <c r="S12" s="76"/>
      <c r="T12" s="77"/>
    </row>
    <row r="13" spans="1:20" x14ac:dyDescent="0.25">
      <c r="M13" s="75"/>
      <c r="N13" s="76"/>
      <c r="O13" s="76"/>
      <c r="P13" s="76" t="s">
        <v>107</v>
      </c>
      <c r="Q13" s="76"/>
      <c r="R13" s="76"/>
      <c r="S13" s="76"/>
      <c r="T13" s="77"/>
    </row>
    <row r="14" spans="1:20" x14ac:dyDescent="0.25">
      <c r="M14" s="75"/>
      <c r="N14" s="76"/>
      <c r="O14" s="76"/>
      <c r="P14" s="76"/>
      <c r="Q14" s="76"/>
      <c r="R14" s="76"/>
      <c r="S14" s="76"/>
      <c r="T14" s="77"/>
    </row>
    <row r="15" spans="1:20" x14ac:dyDescent="0.25">
      <c r="M15" s="75"/>
      <c r="N15" s="76"/>
      <c r="O15" s="76"/>
      <c r="P15" s="76"/>
      <c r="Q15" s="76"/>
      <c r="R15" s="76"/>
      <c r="S15" s="76"/>
      <c r="T15" s="77"/>
    </row>
    <row r="16" spans="1:20" x14ac:dyDescent="0.25">
      <c r="M16" s="75"/>
      <c r="N16" s="76"/>
      <c r="O16" s="76"/>
      <c r="P16" s="76"/>
      <c r="Q16" s="76"/>
      <c r="R16" s="76"/>
      <c r="S16" s="76"/>
      <c r="T16" s="77"/>
    </row>
    <row r="17" spans="13:20" x14ac:dyDescent="0.25">
      <c r="M17" s="75"/>
      <c r="N17" s="76"/>
      <c r="O17" s="76"/>
      <c r="P17" s="76"/>
      <c r="Q17" s="76"/>
      <c r="R17" s="76"/>
      <c r="S17" s="76"/>
      <c r="T17" s="77"/>
    </row>
    <row r="18" spans="13:20" x14ac:dyDescent="0.25">
      <c r="M18" s="75"/>
      <c r="N18" s="76"/>
      <c r="O18" s="76"/>
      <c r="P18" s="76" t="s">
        <v>80</v>
      </c>
      <c r="Q18" s="76"/>
      <c r="R18" s="76"/>
      <c r="S18" s="76"/>
      <c r="T18" s="77"/>
    </row>
    <row r="19" spans="13:20" x14ac:dyDescent="0.25">
      <c r="M19" s="75"/>
      <c r="N19" s="76"/>
      <c r="O19" s="76"/>
      <c r="P19" s="76"/>
      <c r="Q19" s="76"/>
      <c r="R19" s="76"/>
      <c r="S19" s="76"/>
      <c r="T19" s="77"/>
    </row>
    <row r="20" spans="13:20" x14ac:dyDescent="0.25">
      <c r="M20" s="75"/>
      <c r="N20" s="76"/>
      <c r="O20" s="76"/>
      <c r="P20" s="76"/>
      <c r="Q20" s="76"/>
      <c r="R20" s="76"/>
      <c r="S20" s="76"/>
      <c r="T20" s="77"/>
    </row>
    <row r="21" spans="13:20" x14ac:dyDescent="0.25">
      <c r="M21" s="75"/>
      <c r="N21" s="76"/>
      <c r="O21" s="76"/>
      <c r="P21" s="76"/>
      <c r="Q21" s="76"/>
      <c r="R21" s="76"/>
      <c r="S21" s="76"/>
      <c r="T21" s="77"/>
    </row>
    <row r="22" spans="13:20" x14ac:dyDescent="0.25">
      <c r="M22" s="75"/>
      <c r="N22" s="76"/>
      <c r="O22" s="78" t="s">
        <v>78</v>
      </c>
      <c r="P22" s="76"/>
      <c r="Q22" s="76"/>
      <c r="R22" s="76"/>
      <c r="S22" s="76"/>
      <c r="T22" s="77"/>
    </row>
    <row r="23" spans="13:20" x14ac:dyDescent="0.25">
      <c r="M23" s="75"/>
      <c r="N23" s="76"/>
      <c r="O23" s="76"/>
      <c r="P23" s="79" t="s">
        <v>81</v>
      </c>
      <c r="Q23" s="76"/>
      <c r="R23" s="76"/>
      <c r="S23" s="76"/>
      <c r="T23" s="77"/>
    </row>
    <row r="24" spans="13:20" x14ac:dyDescent="0.25">
      <c r="M24" s="75"/>
      <c r="N24" s="76"/>
      <c r="O24" s="76"/>
      <c r="P24" s="76"/>
      <c r="Q24" s="76"/>
      <c r="R24" s="76"/>
      <c r="S24" s="76"/>
      <c r="T24" s="77"/>
    </row>
    <row r="25" spans="13:20" x14ac:dyDescent="0.25">
      <c r="M25" s="75"/>
      <c r="N25" s="76"/>
      <c r="O25" s="76"/>
      <c r="P25" s="76"/>
      <c r="Q25" s="76"/>
      <c r="R25" s="76"/>
      <c r="S25" s="76"/>
      <c r="T25" s="77"/>
    </row>
    <row r="26" spans="13:20" x14ac:dyDescent="0.25">
      <c r="M26" s="75"/>
      <c r="N26" s="76"/>
      <c r="O26" s="76"/>
      <c r="P26" s="76"/>
      <c r="Q26" s="76"/>
      <c r="R26" s="76"/>
      <c r="S26" s="76"/>
      <c r="T26" s="77"/>
    </row>
    <row r="27" spans="13:20" x14ac:dyDescent="0.25">
      <c r="M27" s="75"/>
      <c r="N27" s="76"/>
      <c r="O27" s="76"/>
      <c r="P27" s="76"/>
      <c r="Q27" s="76"/>
      <c r="R27" s="76"/>
      <c r="S27" s="76"/>
      <c r="T27" s="77"/>
    </row>
    <row r="28" spans="13:20" x14ac:dyDescent="0.25">
      <c r="M28" s="75"/>
      <c r="N28" s="76"/>
      <c r="O28" s="76"/>
      <c r="P28" s="79" t="s">
        <v>82</v>
      </c>
      <c r="Q28" s="76"/>
      <c r="R28" s="76"/>
      <c r="S28" s="76"/>
      <c r="T28" s="77"/>
    </row>
    <row r="29" spans="13:20" x14ac:dyDescent="0.25">
      <c r="M29" s="75"/>
      <c r="N29" s="76"/>
      <c r="O29" s="76"/>
      <c r="P29" s="76"/>
      <c r="Q29" s="76"/>
      <c r="R29" s="76"/>
      <c r="S29" s="76"/>
      <c r="T29" s="77"/>
    </row>
    <row r="30" spans="13:20" x14ac:dyDescent="0.25">
      <c r="M30" s="75"/>
      <c r="N30" s="76"/>
      <c r="O30" s="76"/>
      <c r="P30" s="76"/>
      <c r="Q30" s="76"/>
      <c r="R30" s="76"/>
      <c r="S30" s="76"/>
      <c r="T30" s="77"/>
    </row>
    <row r="31" spans="13:20" x14ac:dyDescent="0.25">
      <c r="M31" s="75"/>
      <c r="N31" s="76"/>
      <c r="O31" s="76"/>
      <c r="P31" s="76"/>
      <c r="Q31" s="76"/>
      <c r="R31" s="76"/>
      <c r="S31" s="76"/>
      <c r="T31" s="77"/>
    </row>
    <row r="32" spans="13:20" x14ac:dyDescent="0.25">
      <c r="M32" s="75"/>
      <c r="N32" s="76"/>
      <c r="O32" s="76"/>
      <c r="P32" s="76"/>
      <c r="Q32" s="76"/>
      <c r="R32" s="76"/>
      <c r="S32" s="76"/>
      <c r="T32" s="77"/>
    </row>
    <row r="33" spans="13:20" x14ac:dyDescent="0.25">
      <c r="M33" s="75"/>
      <c r="N33" s="76"/>
      <c r="O33" s="76"/>
      <c r="P33" s="79" t="s">
        <v>92</v>
      </c>
      <c r="Q33" s="76"/>
      <c r="R33" s="76"/>
      <c r="S33" s="76"/>
      <c r="T33" s="77"/>
    </row>
    <row r="34" spans="13:20" x14ac:dyDescent="0.25">
      <c r="M34" s="75"/>
      <c r="N34" s="76"/>
      <c r="O34" s="76"/>
      <c r="P34" s="76"/>
      <c r="Q34" s="76"/>
      <c r="R34" s="76"/>
      <c r="S34" s="76"/>
      <c r="T34" s="77"/>
    </row>
    <row r="35" spans="13:20" x14ac:dyDescent="0.25">
      <c r="M35" s="75"/>
      <c r="N35" s="76"/>
      <c r="O35" s="76"/>
      <c r="P35" s="76"/>
      <c r="Q35" s="76"/>
      <c r="R35" s="76"/>
      <c r="S35" s="76"/>
      <c r="T35" s="77"/>
    </row>
    <row r="36" spans="13:20" x14ac:dyDescent="0.25">
      <c r="M36" s="75"/>
      <c r="N36" s="76"/>
      <c r="O36" s="76"/>
      <c r="P36" s="76"/>
      <c r="Q36" s="76"/>
      <c r="R36" s="76"/>
      <c r="S36" s="76"/>
      <c r="T36" s="77"/>
    </row>
    <row r="37" spans="13:20" x14ac:dyDescent="0.25">
      <c r="M37" s="75"/>
      <c r="N37" s="76"/>
      <c r="O37" s="76"/>
      <c r="P37" s="76"/>
      <c r="Q37" s="76"/>
      <c r="R37" s="76"/>
      <c r="S37" s="76"/>
      <c r="T37" s="77"/>
    </row>
    <row r="38" spans="13:20" x14ac:dyDescent="0.25">
      <c r="M38" s="75"/>
      <c r="N38" s="76"/>
      <c r="O38" s="76"/>
      <c r="P38" s="79" t="s">
        <v>83</v>
      </c>
      <c r="Q38" s="76"/>
      <c r="R38" s="76"/>
      <c r="S38" s="76"/>
      <c r="T38" s="77"/>
    </row>
    <row r="39" spans="13:20" x14ac:dyDescent="0.25">
      <c r="M39" s="75"/>
      <c r="N39" s="76"/>
      <c r="O39" s="76"/>
      <c r="P39" s="76"/>
      <c r="Q39" s="76"/>
      <c r="R39" s="76"/>
      <c r="S39" s="76"/>
      <c r="T39" s="77"/>
    </row>
    <row r="40" spans="13:20" x14ac:dyDescent="0.25">
      <c r="M40" s="75"/>
      <c r="N40" s="76"/>
      <c r="O40" s="76"/>
      <c r="P40" s="76"/>
      <c r="Q40" s="76"/>
      <c r="R40" s="76"/>
      <c r="S40" s="76"/>
      <c r="T40" s="77"/>
    </row>
    <row r="41" spans="13:20" x14ac:dyDescent="0.25">
      <c r="M41" s="75"/>
      <c r="N41" s="76"/>
      <c r="O41" s="76"/>
      <c r="P41" s="76"/>
      <c r="Q41" s="76"/>
      <c r="R41" s="76"/>
      <c r="S41" s="76"/>
      <c r="T41" s="77"/>
    </row>
    <row r="42" spans="13:20" x14ac:dyDescent="0.25">
      <c r="M42" s="75"/>
      <c r="N42" s="76"/>
      <c r="O42" s="76"/>
      <c r="P42" s="76"/>
      <c r="Q42" s="76"/>
      <c r="R42" s="76"/>
      <c r="S42" s="76"/>
      <c r="T42" s="77"/>
    </row>
    <row r="43" spans="13:20" x14ac:dyDescent="0.25">
      <c r="M43" s="75"/>
      <c r="N43" s="76"/>
      <c r="O43" s="76"/>
      <c r="P43" s="79" t="s">
        <v>84</v>
      </c>
      <c r="Q43" s="76"/>
      <c r="R43" s="76"/>
      <c r="S43" s="76"/>
      <c r="T43" s="77"/>
    </row>
    <row r="44" spans="13:20" x14ac:dyDescent="0.25">
      <c r="M44" s="75"/>
      <c r="N44" s="76"/>
      <c r="O44" s="76"/>
      <c r="P44" s="76" t="s">
        <v>85</v>
      </c>
      <c r="Q44" s="76"/>
      <c r="R44" s="76"/>
      <c r="S44" s="76"/>
      <c r="T44" s="77"/>
    </row>
    <row r="45" spans="13:20" x14ac:dyDescent="0.25">
      <c r="M45" s="75"/>
      <c r="N45" s="76"/>
      <c r="O45" s="76"/>
      <c r="P45" s="76"/>
      <c r="Q45" s="76"/>
      <c r="R45" s="76"/>
      <c r="S45" s="76"/>
      <c r="T45" s="77"/>
    </row>
    <row r="46" spans="13:20" x14ac:dyDescent="0.25">
      <c r="M46" s="75"/>
      <c r="N46" s="76"/>
      <c r="O46" s="76"/>
      <c r="P46" s="76"/>
      <c r="Q46" s="76"/>
      <c r="R46" s="76"/>
      <c r="S46" s="76"/>
      <c r="T46" s="77"/>
    </row>
    <row r="47" spans="13:20" x14ac:dyDescent="0.25">
      <c r="M47" s="75"/>
      <c r="N47" s="76"/>
      <c r="O47" s="76"/>
      <c r="P47" s="76"/>
      <c r="Q47" s="76"/>
      <c r="R47" s="76"/>
      <c r="S47" s="76"/>
      <c r="T47" s="77"/>
    </row>
    <row r="48" spans="13:20" x14ac:dyDescent="0.25">
      <c r="M48" s="75"/>
      <c r="N48" s="76"/>
      <c r="O48" s="76"/>
      <c r="P48" s="79" t="s">
        <v>86</v>
      </c>
      <c r="Q48" s="76"/>
      <c r="R48" s="76"/>
      <c r="S48" s="76"/>
      <c r="T48" s="77"/>
    </row>
    <row r="49" spans="13:20" x14ac:dyDescent="0.25">
      <c r="M49" s="75"/>
      <c r="N49" s="76"/>
      <c r="O49" s="76"/>
      <c r="P49" s="76" t="s">
        <v>87</v>
      </c>
      <c r="Q49" s="76"/>
      <c r="R49" s="76"/>
      <c r="S49" s="76"/>
      <c r="T49" s="77"/>
    </row>
    <row r="50" spans="13:20" x14ac:dyDescent="0.25">
      <c r="M50" s="75"/>
      <c r="N50" s="76"/>
      <c r="O50" s="76"/>
      <c r="P50" s="76"/>
      <c r="Q50" s="76"/>
      <c r="R50" s="76"/>
      <c r="S50" s="76"/>
      <c r="T50" s="77"/>
    </row>
    <row r="51" spans="13:20" x14ac:dyDescent="0.25">
      <c r="M51" s="75"/>
      <c r="N51" s="76"/>
      <c r="O51" s="76"/>
      <c r="P51" s="76"/>
      <c r="Q51" s="76"/>
      <c r="R51" s="76"/>
      <c r="S51" s="76"/>
      <c r="T51" s="77"/>
    </row>
    <row r="52" spans="13:20" x14ac:dyDescent="0.25">
      <c r="M52" s="75"/>
      <c r="N52" s="76"/>
      <c r="O52" s="76"/>
      <c r="P52" s="76"/>
      <c r="Q52" s="76"/>
      <c r="R52" s="76"/>
      <c r="S52" s="76"/>
      <c r="T52" s="77"/>
    </row>
    <row r="53" spans="13:20" x14ac:dyDescent="0.25">
      <c r="M53" s="75"/>
      <c r="N53" s="76"/>
      <c r="O53" s="76"/>
      <c r="P53" s="79" t="s">
        <v>88</v>
      </c>
      <c r="Q53" s="76"/>
      <c r="R53" s="76"/>
      <c r="S53" s="76"/>
      <c r="T53" s="77"/>
    </row>
    <row r="54" spans="13:20" x14ac:dyDescent="0.25">
      <c r="M54" s="75"/>
      <c r="N54" s="76"/>
      <c r="O54" s="76"/>
      <c r="P54" s="76" t="s">
        <v>89</v>
      </c>
      <c r="Q54" s="76"/>
      <c r="R54" s="76"/>
      <c r="S54" s="76"/>
      <c r="T54" s="77"/>
    </row>
    <row r="55" spans="13:20" x14ac:dyDescent="0.25">
      <c r="M55" s="75"/>
      <c r="N55" s="76"/>
      <c r="O55" s="76"/>
      <c r="P55" s="76"/>
      <c r="Q55" s="76"/>
      <c r="R55" s="76"/>
      <c r="S55" s="76"/>
      <c r="T55" s="77"/>
    </row>
    <row r="56" spans="13:20" x14ac:dyDescent="0.25">
      <c r="M56" s="75"/>
      <c r="N56" s="76"/>
      <c r="O56" s="76"/>
      <c r="P56" s="76"/>
      <c r="Q56" s="76"/>
      <c r="R56" s="76"/>
      <c r="S56" s="76"/>
      <c r="T56" s="77"/>
    </row>
    <row r="57" spans="13:20" x14ac:dyDescent="0.25">
      <c r="M57" s="75"/>
      <c r="N57" s="76"/>
      <c r="O57" s="76"/>
      <c r="P57" s="76"/>
      <c r="Q57" s="76"/>
      <c r="R57" s="76"/>
      <c r="S57" s="76"/>
      <c r="T57" s="77"/>
    </row>
    <row r="58" spans="13:20" x14ac:dyDescent="0.25">
      <c r="M58" s="75"/>
      <c r="N58" s="76"/>
      <c r="O58" s="76"/>
      <c r="P58" s="79" t="s">
        <v>90</v>
      </c>
      <c r="Q58" s="76"/>
      <c r="R58" s="76"/>
      <c r="S58" s="76"/>
      <c r="T58" s="77"/>
    </row>
    <row r="59" spans="13:20" x14ac:dyDescent="0.25">
      <c r="M59" s="75"/>
      <c r="N59" s="76"/>
      <c r="O59" s="76"/>
      <c r="P59" s="76"/>
      <c r="Q59" s="76"/>
      <c r="R59" s="76"/>
      <c r="S59" s="76"/>
      <c r="T59" s="77"/>
    </row>
    <row r="60" spans="13:20" x14ac:dyDescent="0.25">
      <c r="M60" s="75"/>
      <c r="N60" s="76"/>
      <c r="O60" s="76"/>
      <c r="P60" s="76"/>
      <c r="Q60" s="76"/>
      <c r="R60" s="76"/>
      <c r="S60" s="76"/>
      <c r="T60" s="77"/>
    </row>
    <row r="61" spans="13:20" x14ac:dyDescent="0.25">
      <c r="M61" s="75"/>
      <c r="N61" s="76"/>
      <c r="O61" s="76"/>
      <c r="P61" s="76"/>
      <c r="Q61" s="76"/>
      <c r="R61" s="76"/>
      <c r="S61" s="76"/>
      <c r="T61" s="77"/>
    </row>
    <row r="62" spans="13:20" x14ac:dyDescent="0.25">
      <c r="M62" s="75"/>
      <c r="N62" s="76"/>
      <c r="O62" s="76"/>
      <c r="P62" s="76"/>
      <c r="Q62" s="76"/>
      <c r="R62" s="76"/>
      <c r="S62" s="76"/>
      <c r="T62" s="77"/>
    </row>
    <row r="63" spans="13:20" x14ac:dyDescent="0.25">
      <c r="M63" s="75"/>
      <c r="N63" s="76"/>
      <c r="O63" s="76"/>
      <c r="P63" s="76"/>
      <c r="Q63" s="76"/>
      <c r="R63" s="76"/>
      <c r="S63" s="76"/>
      <c r="T63" s="77"/>
    </row>
    <row r="64" spans="13:20" x14ac:dyDescent="0.25">
      <c r="M64" s="75"/>
      <c r="N64" s="76"/>
      <c r="O64" s="76"/>
      <c r="P64" s="79" t="s">
        <v>91</v>
      </c>
      <c r="Q64" s="76"/>
      <c r="R64" s="76"/>
      <c r="S64" s="76"/>
      <c r="T64" s="77"/>
    </row>
    <row r="65" spans="13:20" x14ac:dyDescent="0.25">
      <c r="M65" s="75"/>
      <c r="N65" s="76"/>
      <c r="O65" s="76"/>
      <c r="P65" s="76"/>
      <c r="Q65" s="76"/>
      <c r="R65" s="76"/>
      <c r="S65" s="76"/>
      <c r="T65" s="77"/>
    </row>
    <row r="66" spans="13:20" x14ac:dyDescent="0.25">
      <c r="M66" s="75"/>
      <c r="N66" s="76"/>
      <c r="O66" s="76"/>
      <c r="P66" s="76"/>
      <c r="Q66" s="76"/>
      <c r="R66" s="76"/>
      <c r="S66" s="76"/>
      <c r="T66" s="77"/>
    </row>
    <row r="67" spans="13:20" x14ac:dyDescent="0.25">
      <c r="M67" s="75"/>
      <c r="N67" s="76"/>
      <c r="O67" s="78" t="s">
        <v>93</v>
      </c>
      <c r="P67" s="76"/>
      <c r="Q67" s="76"/>
      <c r="R67" s="76"/>
      <c r="S67" s="76"/>
      <c r="T67" s="77"/>
    </row>
    <row r="68" spans="13:20" x14ac:dyDescent="0.25">
      <c r="M68" s="75"/>
      <c r="N68" s="76"/>
      <c r="O68" s="76"/>
      <c r="P68" s="79" t="s">
        <v>94</v>
      </c>
      <c r="Q68" s="76"/>
      <c r="R68" s="76"/>
      <c r="S68" s="76"/>
      <c r="T68" s="77"/>
    </row>
    <row r="69" spans="13:20" x14ac:dyDescent="0.25">
      <c r="M69" s="75"/>
      <c r="N69" s="76"/>
      <c r="O69" s="76"/>
      <c r="P69" s="76"/>
      <c r="Q69" s="76"/>
      <c r="R69" s="76"/>
      <c r="S69" s="76"/>
      <c r="T69" s="77"/>
    </row>
    <row r="70" spans="13:20" x14ac:dyDescent="0.25">
      <c r="M70" s="75"/>
      <c r="N70" s="76"/>
      <c r="O70" s="76"/>
      <c r="P70" s="76"/>
      <c r="Q70" s="76"/>
      <c r="R70" s="76"/>
      <c r="S70" s="76"/>
      <c r="T70" s="77"/>
    </row>
    <row r="71" spans="13:20" x14ac:dyDescent="0.25">
      <c r="M71" s="75"/>
      <c r="N71" s="76"/>
      <c r="O71" s="76"/>
      <c r="P71" s="76"/>
      <c r="Q71" s="76"/>
      <c r="R71" s="76"/>
      <c r="S71" s="76"/>
      <c r="T71" s="77"/>
    </row>
    <row r="72" spans="13:20" x14ac:dyDescent="0.25">
      <c r="M72" s="75"/>
      <c r="N72" s="76"/>
      <c r="O72" s="76"/>
      <c r="P72" s="76"/>
      <c r="Q72" s="76"/>
      <c r="R72" s="76"/>
      <c r="S72" s="76"/>
      <c r="T72" s="77"/>
    </row>
    <row r="73" spans="13:20" x14ac:dyDescent="0.25">
      <c r="M73" s="75"/>
      <c r="N73" s="76"/>
      <c r="O73" s="76"/>
      <c r="P73" s="79" t="s">
        <v>95</v>
      </c>
      <c r="Q73" s="76"/>
      <c r="R73" s="76"/>
      <c r="S73" s="76"/>
      <c r="T73" s="77"/>
    </row>
    <row r="74" spans="13:20" x14ac:dyDescent="0.25">
      <c r="M74" s="75"/>
      <c r="N74" s="76"/>
      <c r="O74" s="76"/>
      <c r="P74" s="76"/>
      <c r="Q74" s="76"/>
      <c r="R74" s="76"/>
      <c r="S74" s="76"/>
      <c r="T74" s="77"/>
    </row>
    <row r="75" spans="13:20" x14ac:dyDescent="0.25">
      <c r="M75" s="75"/>
      <c r="N75" s="76"/>
      <c r="O75" s="76"/>
      <c r="P75" s="76"/>
      <c r="Q75" s="76"/>
      <c r="R75" s="76"/>
      <c r="S75" s="76"/>
      <c r="T75" s="77"/>
    </row>
    <row r="76" spans="13:20" x14ac:dyDescent="0.25">
      <c r="M76" s="75"/>
      <c r="N76" s="76"/>
      <c r="O76" s="76"/>
      <c r="P76" s="76"/>
      <c r="Q76" s="76"/>
      <c r="R76" s="76"/>
      <c r="S76" s="76"/>
      <c r="T76" s="77"/>
    </row>
    <row r="77" spans="13:20" x14ac:dyDescent="0.25">
      <c r="M77" s="75"/>
      <c r="N77" s="76"/>
      <c r="O77" s="76"/>
      <c r="P77" s="76"/>
      <c r="Q77" s="76"/>
      <c r="R77" s="76"/>
      <c r="S77" s="76"/>
      <c r="T77" s="77"/>
    </row>
    <row r="78" spans="13:20" x14ac:dyDescent="0.25">
      <c r="M78" s="75"/>
      <c r="N78" s="76"/>
      <c r="O78" s="76"/>
      <c r="P78" s="79" t="s">
        <v>96</v>
      </c>
      <c r="Q78" s="76"/>
      <c r="R78" s="76"/>
      <c r="S78" s="76"/>
      <c r="T78" s="77"/>
    </row>
    <row r="79" spans="13:20" x14ac:dyDescent="0.25">
      <c r="M79" s="75"/>
      <c r="N79" s="76"/>
      <c r="O79" s="76"/>
      <c r="P79" s="76"/>
      <c r="Q79" s="76"/>
      <c r="R79" s="76"/>
      <c r="S79" s="76"/>
      <c r="T79" s="77"/>
    </row>
    <row r="80" spans="13:20" x14ac:dyDescent="0.25">
      <c r="M80" s="75"/>
      <c r="N80" s="76"/>
      <c r="O80" s="76"/>
      <c r="P80" s="76"/>
      <c r="Q80" s="76"/>
      <c r="R80" s="76"/>
      <c r="S80" s="76"/>
      <c r="T80" s="77"/>
    </row>
    <row r="81" spans="13:20" x14ac:dyDescent="0.25">
      <c r="M81" s="75"/>
      <c r="N81" s="76"/>
      <c r="O81" s="76"/>
      <c r="P81" s="76"/>
      <c r="Q81" s="76"/>
      <c r="R81" s="76"/>
      <c r="S81" s="76"/>
      <c r="T81" s="77"/>
    </row>
    <row r="82" spans="13:20" x14ac:dyDescent="0.25">
      <c r="M82" s="75"/>
      <c r="N82" s="76"/>
      <c r="O82" s="76"/>
      <c r="P82" s="76"/>
      <c r="Q82" s="76"/>
      <c r="R82" s="76"/>
      <c r="S82" s="76"/>
      <c r="T82" s="77"/>
    </row>
    <row r="83" spans="13:20" x14ac:dyDescent="0.25">
      <c r="M83" s="75"/>
      <c r="N83" s="76"/>
      <c r="O83" s="76"/>
      <c r="P83" s="79" t="s">
        <v>97</v>
      </c>
      <c r="Q83" s="76"/>
      <c r="R83" s="76"/>
      <c r="S83" s="76"/>
      <c r="T83" s="77"/>
    </row>
    <row r="84" spans="13:20" x14ac:dyDescent="0.25">
      <c r="M84" s="75"/>
      <c r="N84" s="76"/>
      <c r="O84" s="76"/>
      <c r="P84" s="76"/>
      <c r="Q84" s="76"/>
      <c r="R84" s="76"/>
      <c r="S84" s="76"/>
      <c r="T84" s="77"/>
    </row>
    <row r="85" spans="13:20" x14ac:dyDescent="0.25">
      <c r="M85" s="75"/>
      <c r="N85" s="76"/>
      <c r="O85" s="76"/>
      <c r="P85" s="76"/>
      <c r="Q85" s="76"/>
      <c r="R85" s="76"/>
      <c r="S85" s="76"/>
      <c r="T85" s="77"/>
    </row>
    <row r="86" spans="13:20" x14ac:dyDescent="0.25">
      <c r="M86" s="75"/>
      <c r="N86" s="76"/>
      <c r="O86" s="76"/>
      <c r="P86" s="76"/>
      <c r="Q86" s="76"/>
      <c r="R86" s="76"/>
      <c r="S86" s="76"/>
      <c r="T86" s="77"/>
    </row>
    <row r="87" spans="13:20" x14ac:dyDescent="0.25">
      <c r="M87" s="75"/>
      <c r="N87" s="76"/>
      <c r="O87" s="76"/>
      <c r="P87" s="76"/>
      <c r="Q87" s="76"/>
      <c r="R87" s="76"/>
      <c r="S87" s="76"/>
      <c r="T87" s="77"/>
    </row>
    <row r="88" spans="13:20" x14ac:dyDescent="0.25">
      <c r="M88" s="75"/>
      <c r="N88" s="76"/>
      <c r="O88" s="76"/>
      <c r="P88" s="79" t="s">
        <v>98</v>
      </c>
      <c r="Q88" s="76"/>
      <c r="R88" s="76"/>
      <c r="S88" s="76"/>
      <c r="T88" s="77"/>
    </row>
    <row r="89" spans="13:20" x14ac:dyDescent="0.25">
      <c r="M89" s="75"/>
      <c r="N89" s="76"/>
      <c r="O89" s="76"/>
      <c r="P89" s="76"/>
      <c r="Q89" s="76"/>
      <c r="R89" s="76"/>
      <c r="S89" s="76"/>
      <c r="T89" s="77"/>
    </row>
    <row r="90" spans="13:20" x14ac:dyDescent="0.25">
      <c r="M90" s="75"/>
      <c r="N90" s="76"/>
      <c r="O90" s="76"/>
      <c r="P90" s="76"/>
      <c r="Q90" s="76"/>
      <c r="R90" s="76"/>
      <c r="S90" s="76"/>
      <c r="T90" s="77"/>
    </row>
    <row r="91" spans="13:20" x14ac:dyDescent="0.25">
      <c r="M91" s="75"/>
      <c r="N91" s="76"/>
      <c r="O91" s="76"/>
      <c r="P91" s="76"/>
      <c r="Q91" s="76"/>
      <c r="R91" s="76"/>
      <c r="S91" s="76"/>
      <c r="T91" s="77"/>
    </row>
    <row r="92" spans="13:20" x14ac:dyDescent="0.25">
      <c r="M92" s="75"/>
      <c r="N92" s="76"/>
      <c r="O92" s="76"/>
      <c r="P92" s="76"/>
      <c r="Q92" s="76"/>
      <c r="R92" s="76"/>
      <c r="S92" s="76"/>
      <c r="T92" s="77"/>
    </row>
    <row r="93" spans="13:20" x14ac:dyDescent="0.25">
      <c r="M93" s="75"/>
      <c r="N93" s="76"/>
      <c r="O93" s="76"/>
      <c r="P93" s="79" t="s">
        <v>99</v>
      </c>
      <c r="Q93" s="76"/>
      <c r="R93" s="76"/>
      <c r="S93" s="76"/>
      <c r="T93" s="77"/>
    </row>
    <row r="94" spans="13:20" x14ac:dyDescent="0.25">
      <c r="M94" s="75"/>
      <c r="N94" s="76"/>
      <c r="O94" s="76"/>
      <c r="P94" s="76"/>
      <c r="Q94" s="76"/>
      <c r="R94" s="76"/>
      <c r="S94" s="76"/>
      <c r="T94" s="77"/>
    </row>
    <row r="95" spans="13:20" x14ac:dyDescent="0.25">
      <c r="M95" s="75"/>
      <c r="N95" s="76"/>
      <c r="O95" s="76"/>
      <c r="P95" s="76"/>
      <c r="Q95" s="76"/>
      <c r="R95" s="76"/>
      <c r="S95" s="76"/>
      <c r="T95" s="77"/>
    </row>
    <row r="96" spans="13:20" x14ac:dyDescent="0.25">
      <c r="M96" s="75"/>
      <c r="N96" s="76"/>
      <c r="O96" s="76"/>
      <c r="P96" s="76"/>
      <c r="Q96" s="76"/>
      <c r="R96" s="76"/>
      <c r="S96" s="76"/>
      <c r="T96" s="77"/>
    </row>
    <row r="97" spans="13:20" x14ac:dyDescent="0.25">
      <c r="M97" s="75"/>
      <c r="N97" s="76"/>
      <c r="O97" s="76"/>
      <c r="P97" s="76"/>
      <c r="Q97" s="76"/>
      <c r="R97" s="76"/>
      <c r="S97" s="76"/>
      <c r="T97" s="77"/>
    </row>
    <row r="98" spans="13:20" x14ac:dyDescent="0.25">
      <c r="M98" s="75"/>
      <c r="N98" s="76"/>
      <c r="O98" s="76"/>
      <c r="P98" s="79" t="s">
        <v>100</v>
      </c>
      <c r="Q98" s="76"/>
      <c r="R98" s="76"/>
      <c r="S98" s="76"/>
      <c r="T98" s="77"/>
    </row>
    <row r="99" spans="13:20" x14ac:dyDescent="0.25">
      <c r="M99" s="75"/>
      <c r="N99" s="76"/>
      <c r="O99" s="76"/>
      <c r="P99" s="76"/>
      <c r="Q99" s="76"/>
      <c r="R99" s="76"/>
      <c r="S99" s="76"/>
      <c r="T99" s="77"/>
    </row>
    <row r="100" spans="13:20" x14ac:dyDescent="0.25">
      <c r="M100" s="75"/>
      <c r="N100" s="76"/>
      <c r="O100" s="76"/>
      <c r="P100" s="76"/>
      <c r="Q100" s="76"/>
      <c r="R100" s="76"/>
      <c r="S100" s="76"/>
      <c r="T100" s="77"/>
    </row>
    <row r="101" spans="13:20" x14ac:dyDescent="0.25">
      <c r="M101" s="75"/>
      <c r="N101" s="76"/>
      <c r="O101" s="76"/>
      <c r="P101" s="76"/>
      <c r="Q101" s="76"/>
      <c r="R101" s="76"/>
      <c r="S101" s="76"/>
      <c r="T101" s="77"/>
    </row>
    <row r="102" spans="13:20" x14ac:dyDescent="0.25">
      <c r="M102" s="75"/>
      <c r="N102" s="76"/>
      <c r="O102" s="76"/>
      <c r="P102" s="76"/>
      <c r="Q102" s="76"/>
      <c r="R102" s="76"/>
      <c r="S102" s="76"/>
      <c r="T102" s="77"/>
    </row>
    <row r="103" spans="13:20" x14ac:dyDescent="0.25">
      <c r="M103" s="75"/>
      <c r="N103" s="76"/>
      <c r="O103" s="76"/>
      <c r="P103" s="79" t="s">
        <v>101</v>
      </c>
      <c r="Q103" s="76"/>
      <c r="R103" s="76"/>
      <c r="S103" s="76"/>
      <c r="T103" s="77"/>
    </row>
    <row r="104" spans="13:20" x14ac:dyDescent="0.25">
      <c r="M104" s="75"/>
      <c r="N104" s="76"/>
      <c r="O104" s="76"/>
      <c r="P104" s="76"/>
      <c r="Q104" s="76"/>
      <c r="R104" s="76"/>
      <c r="S104" s="76"/>
      <c r="T104" s="77"/>
    </row>
    <row r="105" spans="13:20" x14ac:dyDescent="0.25">
      <c r="M105" s="80"/>
      <c r="N105" s="81"/>
      <c r="O105" s="81"/>
      <c r="P105" s="81"/>
      <c r="Q105" s="81"/>
      <c r="R105" s="81"/>
      <c r="S105" s="81"/>
      <c r="T105" s="82"/>
    </row>
    <row r="108" spans="13:20" x14ac:dyDescent="0.25">
      <c r="O108" s="65" t="s">
        <v>103</v>
      </c>
      <c r="P108" t="s">
        <v>104</v>
      </c>
    </row>
  </sheetData>
  <pageMargins left="0.70866141732283472" right="0.70866141732283472" top="0.78740157480314965" bottom="0.78740157480314965" header="0.31496062992125984" footer="0.31496062992125984"/>
  <pageSetup paperSize="9" scale="38" fitToHeight="4" orientation="portrait" r:id="rId1"/>
  <headerFooter>
    <oddFooter>&amp;L&amp;D &amp;F &amp;A</oddFooter>
  </headerFooter>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12</xdr:col>
                <xdr:colOff>9525</xdr:colOff>
                <xdr:row>11</xdr:row>
                <xdr:rowOff>0</xdr:rowOff>
              </from>
              <to>
                <xdr:col>13</xdr:col>
                <xdr:colOff>161925</xdr:colOff>
                <xdr:row>14</xdr:row>
                <xdr:rowOff>114300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12</xdr:col>
                <xdr:colOff>19050</xdr:colOff>
                <xdr:row>16</xdr:row>
                <xdr:rowOff>28575</xdr:rowOff>
              </from>
              <to>
                <xdr:col>13</xdr:col>
                <xdr:colOff>171450</xdr:colOff>
                <xdr:row>19</xdr:row>
                <xdr:rowOff>142875</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12</xdr:col>
                <xdr:colOff>0</xdr:colOff>
                <xdr:row>21</xdr:row>
                <xdr:rowOff>0</xdr:rowOff>
              </from>
              <to>
                <xdr:col>13</xdr:col>
                <xdr:colOff>152400</xdr:colOff>
                <xdr:row>24</xdr:row>
                <xdr:rowOff>114300</xdr:rowOff>
              </to>
            </anchor>
          </objectPr>
        </oleObject>
      </mc:Choice>
      <mc:Fallback>
        <oleObject progId="Acrobat Document" dvAspect="DVASPECT_ICON" shapeId="1027" r:id="rId8"/>
      </mc:Fallback>
    </mc:AlternateContent>
    <mc:AlternateContent xmlns:mc="http://schemas.openxmlformats.org/markup-compatibility/2006">
      <mc:Choice Requires="x14">
        <oleObject progId="Acrobat Document" dvAspect="DVASPECT_ICON" shapeId="1029" r:id="rId10">
          <objectPr defaultSize="0" r:id="rId11">
            <anchor moveWithCells="1">
              <from>
                <xdr:col>12</xdr:col>
                <xdr:colOff>0</xdr:colOff>
                <xdr:row>26</xdr:row>
                <xdr:rowOff>0</xdr:rowOff>
              </from>
              <to>
                <xdr:col>13</xdr:col>
                <xdr:colOff>152400</xdr:colOff>
                <xdr:row>29</xdr:row>
                <xdr:rowOff>114300</xdr:rowOff>
              </to>
            </anchor>
          </objectPr>
        </oleObject>
      </mc:Choice>
      <mc:Fallback>
        <oleObject progId="Acrobat Document" dvAspect="DVASPECT_ICON" shapeId="1029" r:id="rId10"/>
      </mc:Fallback>
    </mc:AlternateContent>
    <mc:AlternateContent xmlns:mc="http://schemas.openxmlformats.org/markup-compatibility/2006">
      <mc:Choice Requires="x14">
        <oleObject progId="Acrobat Document" dvAspect="DVASPECT_ICON" shapeId="1030" r:id="rId12">
          <objectPr defaultSize="0" r:id="rId13">
            <anchor moveWithCells="1">
              <from>
                <xdr:col>12</xdr:col>
                <xdr:colOff>0</xdr:colOff>
                <xdr:row>36</xdr:row>
                <xdr:rowOff>0</xdr:rowOff>
              </from>
              <to>
                <xdr:col>13</xdr:col>
                <xdr:colOff>152400</xdr:colOff>
                <xdr:row>39</xdr:row>
                <xdr:rowOff>114300</xdr:rowOff>
              </to>
            </anchor>
          </objectPr>
        </oleObject>
      </mc:Choice>
      <mc:Fallback>
        <oleObject progId="Acrobat Document" dvAspect="DVASPECT_ICON" shapeId="1030" r:id="rId12"/>
      </mc:Fallback>
    </mc:AlternateContent>
    <mc:AlternateContent xmlns:mc="http://schemas.openxmlformats.org/markup-compatibility/2006">
      <mc:Choice Requires="x14">
        <oleObject progId="Acrobat Document" dvAspect="DVASPECT_ICON" shapeId="1031" r:id="rId14">
          <objectPr defaultSize="0" r:id="rId15">
            <anchor moveWithCells="1">
              <from>
                <xdr:col>12</xdr:col>
                <xdr:colOff>0</xdr:colOff>
                <xdr:row>41</xdr:row>
                <xdr:rowOff>0</xdr:rowOff>
              </from>
              <to>
                <xdr:col>13</xdr:col>
                <xdr:colOff>152400</xdr:colOff>
                <xdr:row>44</xdr:row>
                <xdr:rowOff>114300</xdr:rowOff>
              </to>
            </anchor>
          </objectPr>
        </oleObject>
      </mc:Choice>
      <mc:Fallback>
        <oleObject progId="Acrobat Document" dvAspect="DVASPECT_ICON" shapeId="1031" r:id="rId14"/>
      </mc:Fallback>
    </mc:AlternateContent>
    <mc:AlternateContent xmlns:mc="http://schemas.openxmlformats.org/markup-compatibility/2006">
      <mc:Choice Requires="x14">
        <oleObject progId="Acrobat Document" dvAspect="DVASPECT_ICON" shapeId="1032" r:id="rId16">
          <objectPr defaultSize="0" r:id="rId17">
            <anchor moveWithCells="1">
              <from>
                <xdr:col>12</xdr:col>
                <xdr:colOff>0</xdr:colOff>
                <xdr:row>46</xdr:row>
                <xdr:rowOff>0</xdr:rowOff>
              </from>
              <to>
                <xdr:col>13</xdr:col>
                <xdr:colOff>152400</xdr:colOff>
                <xdr:row>49</xdr:row>
                <xdr:rowOff>114300</xdr:rowOff>
              </to>
            </anchor>
          </objectPr>
        </oleObject>
      </mc:Choice>
      <mc:Fallback>
        <oleObject progId="Acrobat Document" dvAspect="DVASPECT_ICON" shapeId="1032" r:id="rId16"/>
      </mc:Fallback>
    </mc:AlternateContent>
    <mc:AlternateContent xmlns:mc="http://schemas.openxmlformats.org/markup-compatibility/2006">
      <mc:Choice Requires="x14">
        <oleObject progId="Acrobat Document" dvAspect="DVASPECT_ICON" shapeId="1033" r:id="rId18">
          <objectPr defaultSize="0" r:id="rId19">
            <anchor moveWithCells="1">
              <from>
                <xdr:col>12</xdr:col>
                <xdr:colOff>0</xdr:colOff>
                <xdr:row>51</xdr:row>
                <xdr:rowOff>0</xdr:rowOff>
              </from>
              <to>
                <xdr:col>13</xdr:col>
                <xdr:colOff>152400</xdr:colOff>
                <xdr:row>54</xdr:row>
                <xdr:rowOff>114300</xdr:rowOff>
              </to>
            </anchor>
          </objectPr>
        </oleObject>
      </mc:Choice>
      <mc:Fallback>
        <oleObject progId="Acrobat Document" dvAspect="DVASPECT_ICON" shapeId="1033" r:id="rId18"/>
      </mc:Fallback>
    </mc:AlternateContent>
    <mc:AlternateContent xmlns:mc="http://schemas.openxmlformats.org/markup-compatibility/2006">
      <mc:Choice Requires="x14">
        <oleObject progId="Acrobat Document" dvAspect="DVASPECT_ICON" shapeId="1034" r:id="rId20">
          <objectPr defaultSize="0" r:id="rId21">
            <anchor moveWithCells="1">
              <from>
                <xdr:col>12</xdr:col>
                <xdr:colOff>0</xdr:colOff>
                <xdr:row>56</xdr:row>
                <xdr:rowOff>0</xdr:rowOff>
              </from>
              <to>
                <xdr:col>13</xdr:col>
                <xdr:colOff>152400</xdr:colOff>
                <xdr:row>59</xdr:row>
                <xdr:rowOff>114300</xdr:rowOff>
              </to>
            </anchor>
          </objectPr>
        </oleObject>
      </mc:Choice>
      <mc:Fallback>
        <oleObject progId="Acrobat Document" dvAspect="DVASPECT_ICON" shapeId="1034" r:id="rId20"/>
      </mc:Fallback>
    </mc:AlternateContent>
    <mc:AlternateContent xmlns:mc="http://schemas.openxmlformats.org/markup-compatibility/2006">
      <mc:Choice Requires="x14">
        <oleObject progId="Acrobat Document" dvAspect="DVASPECT_ICON" shapeId="1035" r:id="rId22">
          <objectPr defaultSize="0" r:id="rId23">
            <anchor moveWithCells="1">
              <from>
                <xdr:col>12</xdr:col>
                <xdr:colOff>0</xdr:colOff>
                <xdr:row>61</xdr:row>
                <xdr:rowOff>0</xdr:rowOff>
              </from>
              <to>
                <xdr:col>13</xdr:col>
                <xdr:colOff>152400</xdr:colOff>
                <xdr:row>64</xdr:row>
                <xdr:rowOff>114300</xdr:rowOff>
              </to>
            </anchor>
          </objectPr>
        </oleObject>
      </mc:Choice>
      <mc:Fallback>
        <oleObject progId="Acrobat Document" dvAspect="DVASPECT_ICON" shapeId="1035" r:id="rId22"/>
      </mc:Fallback>
    </mc:AlternateContent>
    <mc:AlternateContent xmlns:mc="http://schemas.openxmlformats.org/markup-compatibility/2006">
      <mc:Choice Requires="x14">
        <oleObject progId="Acrobat Document" dvAspect="DVASPECT_ICON" shapeId="1036" r:id="rId24">
          <objectPr defaultSize="0" r:id="rId25">
            <anchor moveWithCells="1">
              <from>
                <xdr:col>12</xdr:col>
                <xdr:colOff>0</xdr:colOff>
                <xdr:row>31</xdr:row>
                <xdr:rowOff>0</xdr:rowOff>
              </from>
              <to>
                <xdr:col>13</xdr:col>
                <xdr:colOff>152400</xdr:colOff>
                <xdr:row>34</xdr:row>
                <xdr:rowOff>114300</xdr:rowOff>
              </to>
            </anchor>
          </objectPr>
        </oleObject>
      </mc:Choice>
      <mc:Fallback>
        <oleObject progId="Acrobat Document" dvAspect="DVASPECT_ICON" shapeId="1036" r:id="rId24"/>
      </mc:Fallback>
    </mc:AlternateContent>
    <mc:AlternateContent xmlns:mc="http://schemas.openxmlformats.org/markup-compatibility/2006">
      <mc:Choice Requires="x14">
        <oleObject progId="Acrobat Document" dvAspect="DVASPECT_ICON" shapeId="1037" r:id="rId26">
          <objectPr defaultSize="0" r:id="rId27">
            <anchor moveWithCells="1">
              <from>
                <xdr:col>12</xdr:col>
                <xdr:colOff>0</xdr:colOff>
                <xdr:row>66</xdr:row>
                <xdr:rowOff>0</xdr:rowOff>
              </from>
              <to>
                <xdr:col>13</xdr:col>
                <xdr:colOff>152400</xdr:colOff>
                <xdr:row>69</xdr:row>
                <xdr:rowOff>114300</xdr:rowOff>
              </to>
            </anchor>
          </objectPr>
        </oleObject>
      </mc:Choice>
      <mc:Fallback>
        <oleObject progId="Acrobat Document" dvAspect="DVASPECT_ICON" shapeId="1037" r:id="rId26"/>
      </mc:Fallback>
    </mc:AlternateContent>
    <mc:AlternateContent xmlns:mc="http://schemas.openxmlformats.org/markup-compatibility/2006">
      <mc:Choice Requires="x14">
        <oleObject progId="Acrobat Document" dvAspect="DVASPECT_ICON" shapeId="1038" r:id="rId28">
          <objectPr defaultSize="0" r:id="rId29">
            <anchor moveWithCells="1">
              <from>
                <xdr:col>12</xdr:col>
                <xdr:colOff>0</xdr:colOff>
                <xdr:row>71</xdr:row>
                <xdr:rowOff>0</xdr:rowOff>
              </from>
              <to>
                <xdr:col>13</xdr:col>
                <xdr:colOff>152400</xdr:colOff>
                <xdr:row>74</xdr:row>
                <xdr:rowOff>114300</xdr:rowOff>
              </to>
            </anchor>
          </objectPr>
        </oleObject>
      </mc:Choice>
      <mc:Fallback>
        <oleObject progId="Acrobat Document" dvAspect="DVASPECT_ICON" shapeId="1038" r:id="rId28"/>
      </mc:Fallback>
    </mc:AlternateContent>
    <mc:AlternateContent xmlns:mc="http://schemas.openxmlformats.org/markup-compatibility/2006">
      <mc:Choice Requires="x14">
        <oleObject progId="Acrobat Document" dvAspect="DVASPECT_ICON" shapeId="1039" r:id="rId30">
          <objectPr defaultSize="0" r:id="rId31">
            <anchor moveWithCells="1">
              <from>
                <xdr:col>12</xdr:col>
                <xdr:colOff>0</xdr:colOff>
                <xdr:row>76</xdr:row>
                <xdr:rowOff>0</xdr:rowOff>
              </from>
              <to>
                <xdr:col>13</xdr:col>
                <xdr:colOff>152400</xdr:colOff>
                <xdr:row>79</xdr:row>
                <xdr:rowOff>114300</xdr:rowOff>
              </to>
            </anchor>
          </objectPr>
        </oleObject>
      </mc:Choice>
      <mc:Fallback>
        <oleObject progId="Acrobat Document" dvAspect="DVASPECT_ICON" shapeId="1039" r:id="rId30"/>
      </mc:Fallback>
    </mc:AlternateContent>
    <mc:AlternateContent xmlns:mc="http://schemas.openxmlformats.org/markup-compatibility/2006">
      <mc:Choice Requires="x14">
        <oleObject progId="Acrobat Document" dvAspect="DVASPECT_ICON" shapeId="1040" r:id="rId32">
          <objectPr defaultSize="0" r:id="rId33">
            <anchor moveWithCells="1">
              <from>
                <xdr:col>12</xdr:col>
                <xdr:colOff>0</xdr:colOff>
                <xdr:row>81</xdr:row>
                <xdr:rowOff>0</xdr:rowOff>
              </from>
              <to>
                <xdr:col>13</xdr:col>
                <xdr:colOff>152400</xdr:colOff>
                <xdr:row>84</xdr:row>
                <xdr:rowOff>114300</xdr:rowOff>
              </to>
            </anchor>
          </objectPr>
        </oleObject>
      </mc:Choice>
      <mc:Fallback>
        <oleObject progId="Acrobat Document" dvAspect="DVASPECT_ICON" shapeId="1040" r:id="rId32"/>
      </mc:Fallback>
    </mc:AlternateContent>
    <mc:AlternateContent xmlns:mc="http://schemas.openxmlformats.org/markup-compatibility/2006">
      <mc:Choice Requires="x14">
        <oleObject progId="Acrobat Document" dvAspect="DVASPECT_ICON" shapeId="1041" r:id="rId34">
          <objectPr defaultSize="0" r:id="rId35">
            <anchor moveWithCells="1">
              <from>
                <xdr:col>12</xdr:col>
                <xdr:colOff>0</xdr:colOff>
                <xdr:row>86</xdr:row>
                <xdr:rowOff>0</xdr:rowOff>
              </from>
              <to>
                <xdr:col>13</xdr:col>
                <xdr:colOff>152400</xdr:colOff>
                <xdr:row>89</xdr:row>
                <xdr:rowOff>114300</xdr:rowOff>
              </to>
            </anchor>
          </objectPr>
        </oleObject>
      </mc:Choice>
      <mc:Fallback>
        <oleObject progId="Acrobat Document" dvAspect="DVASPECT_ICON" shapeId="1041" r:id="rId34"/>
      </mc:Fallback>
    </mc:AlternateContent>
    <mc:AlternateContent xmlns:mc="http://schemas.openxmlformats.org/markup-compatibility/2006">
      <mc:Choice Requires="x14">
        <oleObject progId="Acrobat Document" dvAspect="DVASPECT_ICON" shapeId="1042" r:id="rId36">
          <objectPr defaultSize="0" r:id="rId37">
            <anchor moveWithCells="1">
              <from>
                <xdr:col>12</xdr:col>
                <xdr:colOff>0</xdr:colOff>
                <xdr:row>91</xdr:row>
                <xdr:rowOff>0</xdr:rowOff>
              </from>
              <to>
                <xdr:col>13</xdr:col>
                <xdr:colOff>152400</xdr:colOff>
                <xdr:row>94</xdr:row>
                <xdr:rowOff>114300</xdr:rowOff>
              </to>
            </anchor>
          </objectPr>
        </oleObject>
      </mc:Choice>
      <mc:Fallback>
        <oleObject progId="Acrobat Document" dvAspect="DVASPECT_ICON" shapeId="1042" r:id="rId36"/>
      </mc:Fallback>
    </mc:AlternateContent>
    <mc:AlternateContent xmlns:mc="http://schemas.openxmlformats.org/markup-compatibility/2006">
      <mc:Choice Requires="x14">
        <oleObject progId="Acrobat Document" dvAspect="DVASPECT_ICON" shapeId="1043" r:id="rId38">
          <objectPr defaultSize="0" r:id="rId39">
            <anchor moveWithCells="1">
              <from>
                <xdr:col>12</xdr:col>
                <xdr:colOff>0</xdr:colOff>
                <xdr:row>96</xdr:row>
                <xdr:rowOff>0</xdr:rowOff>
              </from>
              <to>
                <xdr:col>13</xdr:col>
                <xdr:colOff>152400</xdr:colOff>
                <xdr:row>99</xdr:row>
                <xdr:rowOff>114300</xdr:rowOff>
              </to>
            </anchor>
          </objectPr>
        </oleObject>
      </mc:Choice>
      <mc:Fallback>
        <oleObject progId="Acrobat Document" dvAspect="DVASPECT_ICON" shapeId="1043" r:id="rId38"/>
      </mc:Fallback>
    </mc:AlternateContent>
    <mc:AlternateContent xmlns:mc="http://schemas.openxmlformats.org/markup-compatibility/2006">
      <mc:Choice Requires="x14">
        <oleObject progId="Acrobat Document" dvAspect="DVASPECT_ICON" shapeId="1044" r:id="rId40">
          <objectPr defaultSize="0" r:id="rId41">
            <anchor moveWithCells="1">
              <from>
                <xdr:col>12</xdr:col>
                <xdr:colOff>0</xdr:colOff>
                <xdr:row>101</xdr:row>
                <xdr:rowOff>0</xdr:rowOff>
              </from>
              <to>
                <xdr:col>13</xdr:col>
                <xdr:colOff>152400</xdr:colOff>
                <xdr:row>104</xdr:row>
                <xdr:rowOff>114300</xdr:rowOff>
              </to>
            </anchor>
          </objectPr>
        </oleObject>
      </mc:Choice>
      <mc:Fallback>
        <oleObject progId="Acrobat Document" dvAspect="DVASPECT_ICON" shapeId="1044" r:id="rId4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G447" sqref="G447"/>
    </sheetView>
  </sheetViews>
  <sheetFormatPr baseColWidth="10" defaultRowHeight="15" customHeight="1" x14ac:dyDescent="0.25"/>
  <cols>
    <col min="1" max="1" width="35" customWidth="1"/>
    <col min="2" max="2" width="15.7109375" customWidth="1"/>
  </cols>
  <sheetData/>
  <pageMargins left="0.70866141732283472" right="0.70866141732283472" top="0.78740157480314965" bottom="0.78740157480314965" header="0.31496062992125984" footer="0.31496062992125984"/>
  <pageSetup paperSize="9" fitToHeight="8" orientation="portrait" r:id="rId1"/>
  <headerFooter>
    <oddFooter>&amp;L&amp;D &amp;F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H80" sqref="H80"/>
    </sheetView>
  </sheetViews>
  <sheetFormatPr baseColWidth="10" defaultRowHeight="15" x14ac:dyDescent="0.25"/>
  <cols>
    <col min="1" max="1" width="28.140625" customWidth="1"/>
    <col min="2" max="2" width="10.5703125" customWidth="1"/>
    <col min="3" max="8" width="9.42578125" customWidth="1"/>
  </cols>
  <sheetData/>
  <pageMargins left="0.70866141732283472" right="0.70866141732283472" top="0.78740157480314965" bottom="0.78740157480314965" header="0.31496062992125984" footer="0.31496062992125984"/>
  <pageSetup paperSize="9" fitToHeight="2" orientation="portrait" r:id="rId1"/>
  <headerFooter>
    <oddFooter>&amp;L&amp;D &amp;F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4" sqref="A4"/>
    </sheetView>
  </sheetViews>
  <sheetFormatPr baseColWidth="10" defaultRowHeight="15" x14ac:dyDescent="0.25"/>
  <sheetData/>
  <pageMargins left="0.70866141732283472" right="0.70866141732283472" top="0.78740157480314965" bottom="0.78740157480314965" header="0.31496062992125984" footer="0.31496062992125984"/>
  <pageSetup paperSize="9" orientation="portrait" r:id="rId1"/>
  <headerFooter>
    <oddFooter>&amp;L&amp;D &amp;F &amp;A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7"/>
  <sheetViews>
    <sheetView zoomScaleNormal="100" workbookViewId="0">
      <selection activeCell="H6" sqref="H6"/>
    </sheetView>
  </sheetViews>
  <sheetFormatPr baseColWidth="10" defaultRowHeight="12.75" x14ac:dyDescent="0.2"/>
  <cols>
    <col min="1" max="1" width="17.140625" style="7" customWidth="1"/>
    <col min="2" max="2" width="15.7109375" style="7" customWidth="1"/>
    <col min="3" max="3" width="16.7109375" style="7" customWidth="1"/>
    <col min="4" max="4" width="14" style="8" customWidth="1"/>
    <col min="5" max="5" width="10.5703125" style="8" customWidth="1"/>
    <col min="6" max="6" width="17.140625" style="9" customWidth="1"/>
    <col min="7" max="8" width="12.7109375" style="7" customWidth="1"/>
    <col min="9" max="256" width="11.42578125" style="7"/>
    <col min="257" max="257" width="17.140625" style="7" customWidth="1"/>
    <col min="258" max="258" width="15.7109375" style="7" customWidth="1"/>
    <col min="259" max="259" width="16.7109375" style="7" customWidth="1"/>
    <col min="260" max="260" width="14" style="7" customWidth="1"/>
    <col min="261" max="261" width="10.5703125" style="7" customWidth="1"/>
    <col min="262" max="262" width="17.140625" style="7" customWidth="1"/>
    <col min="263" max="264" width="12.7109375" style="7" customWidth="1"/>
    <col min="265" max="512" width="11.42578125" style="7"/>
    <col min="513" max="513" width="17.140625" style="7" customWidth="1"/>
    <col min="514" max="514" width="15.7109375" style="7" customWidth="1"/>
    <col min="515" max="515" width="16.7109375" style="7" customWidth="1"/>
    <col min="516" max="516" width="14" style="7" customWidth="1"/>
    <col min="517" max="517" width="10.5703125" style="7" customWidth="1"/>
    <col min="518" max="518" width="17.140625" style="7" customWidth="1"/>
    <col min="519" max="520" width="12.7109375" style="7" customWidth="1"/>
    <col min="521" max="768" width="11.42578125" style="7"/>
    <col min="769" max="769" width="17.140625" style="7" customWidth="1"/>
    <col min="770" max="770" width="15.7109375" style="7" customWidth="1"/>
    <col min="771" max="771" width="16.7109375" style="7" customWidth="1"/>
    <col min="772" max="772" width="14" style="7" customWidth="1"/>
    <col min="773" max="773" width="10.5703125" style="7" customWidth="1"/>
    <col min="774" max="774" width="17.140625" style="7" customWidth="1"/>
    <col min="775" max="776" width="12.7109375" style="7" customWidth="1"/>
    <col min="777" max="1024" width="11.42578125" style="7"/>
    <col min="1025" max="1025" width="17.140625" style="7" customWidth="1"/>
    <col min="1026" max="1026" width="15.7109375" style="7" customWidth="1"/>
    <col min="1027" max="1027" width="16.7109375" style="7" customWidth="1"/>
    <col min="1028" max="1028" width="14" style="7" customWidth="1"/>
    <col min="1029" max="1029" width="10.5703125" style="7" customWidth="1"/>
    <col min="1030" max="1030" width="17.140625" style="7" customWidth="1"/>
    <col min="1031" max="1032" width="12.7109375" style="7" customWidth="1"/>
    <col min="1033" max="1280" width="11.42578125" style="7"/>
    <col min="1281" max="1281" width="17.140625" style="7" customWidth="1"/>
    <col min="1282" max="1282" width="15.7109375" style="7" customWidth="1"/>
    <col min="1283" max="1283" width="16.7109375" style="7" customWidth="1"/>
    <col min="1284" max="1284" width="14" style="7" customWidth="1"/>
    <col min="1285" max="1285" width="10.5703125" style="7" customWidth="1"/>
    <col min="1286" max="1286" width="17.140625" style="7" customWidth="1"/>
    <col min="1287" max="1288" width="12.7109375" style="7" customWidth="1"/>
    <col min="1289" max="1536" width="11.42578125" style="7"/>
    <col min="1537" max="1537" width="17.140625" style="7" customWidth="1"/>
    <col min="1538" max="1538" width="15.7109375" style="7" customWidth="1"/>
    <col min="1539" max="1539" width="16.7109375" style="7" customWidth="1"/>
    <col min="1540" max="1540" width="14" style="7" customWidth="1"/>
    <col min="1541" max="1541" width="10.5703125" style="7" customWidth="1"/>
    <col min="1542" max="1542" width="17.140625" style="7" customWidth="1"/>
    <col min="1543" max="1544" width="12.7109375" style="7" customWidth="1"/>
    <col min="1545" max="1792" width="11.42578125" style="7"/>
    <col min="1793" max="1793" width="17.140625" style="7" customWidth="1"/>
    <col min="1794" max="1794" width="15.7109375" style="7" customWidth="1"/>
    <col min="1795" max="1795" width="16.7109375" style="7" customWidth="1"/>
    <col min="1796" max="1796" width="14" style="7" customWidth="1"/>
    <col min="1797" max="1797" width="10.5703125" style="7" customWidth="1"/>
    <col min="1798" max="1798" width="17.140625" style="7" customWidth="1"/>
    <col min="1799" max="1800" width="12.7109375" style="7" customWidth="1"/>
    <col min="1801" max="2048" width="11.42578125" style="7"/>
    <col min="2049" max="2049" width="17.140625" style="7" customWidth="1"/>
    <col min="2050" max="2050" width="15.7109375" style="7" customWidth="1"/>
    <col min="2051" max="2051" width="16.7109375" style="7" customWidth="1"/>
    <col min="2052" max="2052" width="14" style="7" customWidth="1"/>
    <col min="2053" max="2053" width="10.5703125" style="7" customWidth="1"/>
    <col min="2054" max="2054" width="17.140625" style="7" customWidth="1"/>
    <col min="2055" max="2056" width="12.7109375" style="7" customWidth="1"/>
    <col min="2057" max="2304" width="11.42578125" style="7"/>
    <col min="2305" max="2305" width="17.140625" style="7" customWidth="1"/>
    <col min="2306" max="2306" width="15.7109375" style="7" customWidth="1"/>
    <col min="2307" max="2307" width="16.7109375" style="7" customWidth="1"/>
    <col min="2308" max="2308" width="14" style="7" customWidth="1"/>
    <col min="2309" max="2309" width="10.5703125" style="7" customWidth="1"/>
    <col min="2310" max="2310" width="17.140625" style="7" customWidth="1"/>
    <col min="2311" max="2312" width="12.7109375" style="7" customWidth="1"/>
    <col min="2313" max="2560" width="11.42578125" style="7"/>
    <col min="2561" max="2561" width="17.140625" style="7" customWidth="1"/>
    <col min="2562" max="2562" width="15.7109375" style="7" customWidth="1"/>
    <col min="2563" max="2563" width="16.7109375" style="7" customWidth="1"/>
    <col min="2564" max="2564" width="14" style="7" customWidth="1"/>
    <col min="2565" max="2565" width="10.5703125" style="7" customWidth="1"/>
    <col min="2566" max="2566" width="17.140625" style="7" customWidth="1"/>
    <col min="2567" max="2568" width="12.7109375" style="7" customWidth="1"/>
    <col min="2569" max="2816" width="11.42578125" style="7"/>
    <col min="2817" max="2817" width="17.140625" style="7" customWidth="1"/>
    <col min="2818" max="2818" width="15.7109375" style="7" customWidth="1"/>
    <col min="2819" max="2819" width="16.7109375" style="7" customWidth="1"/>
    <col min="2820" max="2820" width="14" style="7" customWidth="1"/>
    <col min="2821" max="2821" width="10.5703125" style="7" customWidth="1"/>
    <col min="2822" max="2822" width="17.140625" style="7" customWidth="1"/>
    <col min="2823" max="2824" width="12.7109375" style="7" customWidth="1"/>
    <col min="2825" max="3072" width="11.42578125" style="7"/>
    <col min="3073" max="3073" width="17.140625" style="7" customWidth="1"/>
    <col min="3074" max="3074" width="15.7109375" style="7" customWidth="1"/>
    <col min="3075" max="3075" width="16.7109375" style="7" customWidth="1"/>
    <col min="3076" max="3076" width="14" style="7" customWidth="1"/>
    <col min="3077" max="3077" width="10.5703125" style="7" customWidth="1"/>
    <col min="3078" max="3078" width="17.140625" style="7" customWidth="1"/>
    <col min="3079" max="3080" width="12.7109375" style="7" customWidth="1"/>
    <col min="3081" max="3328" width="11.42578125" style="7"/>
    <col min="3329" max="3329" width="17.140625" style="7" customWidth="1"/>
    <col min="3330" max="3330" width="15.7109375" style="7" customWidth="1"/>
    <col min="3331" max="3331" width="16.7109375" style="7" customWidth="1"/>
    <col min="3332" max="3332" width="14" style="7" customWidth="1"/>
    <col min="3333" max="3333" width="10.5703125" style="7" customWidth="1"/>
    <col min="3334" max="3334" width="17.140625" style="7" customWidth="1"/>
    <col min="3335" max="3336" width="12.7109375" style="7" customWidth="1"/>
    <col min="3337" max="3584" width="11.42578125" style="7"/>
    <col min="3585" max="3585" width="17.140625" style="7" customWidth="1"/>
    <col min="3586" max="3586" width="15.7109375" style="7" customWidth="1"/>
    <col min="3587" max="3587" width="16.7109375" style="7" customWidth="1"/>
    <col min="3588" max="3588" width="14" style="7" customWidth="1"/>
    <col min="3589" max="3589" width="10.5703125" style="7" customWidth="1"/>
    <col min="3590" max="3590" width="17.140625" style="7" customWidth="1"/>
    <col min="3591" max="3592" width="12.7109375" style="7" customWidth="1"/>
    <col min="3593" max="3840" width="11.42578125" style="7"/>
    <col min="3841" max="3841" width="17.140625" style="7" customWidth="1"/>
    <col min="3842" max="3842" width="15.7109375" style="7" customWidth="1"/>
    <col min="3843" max="3843" width="16.7109375" style="7" customWidth="1"/>
    <col min="3844" max="3844" width="14" style="7" customWidth="1"/>
    <col min="3845" max="3845" width="10.5703125" style="7" customWidth="1"/>
    <col min="3846" max="3846" width="17.140625" style="7" customWidth="1"/>
    <col min="3847" max="3848" width="12.7109375" style="7" customWidth="1"/>
    <col min="3849" max="4096" width="11.42578125" style="7"/>
    <col min="4097" max="4097" width="17.140625" style="7" customWidth="1"/>
    <col min="4098" max="4098" width="15.7109375" style="7" customWidth="1"/>
    <col min="4099" max="4099" width="16.7109375" style="7" customWidth="1"/>
    <col min="4100" max="4100" width="14" style="7" customWidth="1"/>
    <col min="4101" max="4101" width="10.5703125" style="7" customWidth="1"/>
    <col min="4102" max="4102" width="17.140625" style="7" customWidth="1"/>
    <col min="4103" max="4104" width="12.7109375" style="7" customWidth="1"/>
    <col min="4105" max="4352" width="11.42578125" style="7"/>
    <col min="4353" max="4353" width="17.140625" style="7" customWidth="1"/>
    <col min="4354" max="4354" width="15.7109375" style="7" customWidth="1"/>
    <col min="4355" max="4355" width="16.7109375" style="7" customWidth="1"/>
    <col min="4356" max="4356" width="14" style="7" customWidth="1"/>
    <col min="4357" max="4357" width="10.5703125" style="7" customWidth="1"/>
    <col min="4358" max="4358" width="17.140625" style="7" customWidth="1"/>
    <col min="4359" max="4360" width="12.7109375" style="7" customWidth="1"/>
    <col min="4361" max="4608" width="11.42578125" style="7"/>
    <col min="4609" max="4609" width="17.140625" style="7" customWidth="1"/>
    <col min="4610" max="4610" width="15.7109375" style="7" customWidth="1"/>
    <col min="4611" max="4611" width="16.7109375" style="7" customWidth="1"/>
    <col min="4612" max="4612" width="14" style="7" customWidth="1"/>
    <col min="4613" max="4613" width="10.5703125" style="7" customWidth="1"/>
    <col min="4614" max="4614" width="17.140625" style="7" customWidth="1"/>
    <col min="4615" max="4616" width="12.7109375" style="7" customWidth="1"/>
    <col min="4617" max="4864" width="11.42578125" style="7"/>
    <col min="4865" max="4865" width="17.140625" style="7" customWidth="1"/>
    <col min="4866" max="4866" width="15.7109375" style="7" customWidth="1"/>
    <col min="4867" max="4867" width="16.7109375" style="7" customWidth="1"/>
    <col min="4868" max="4868" width="14" style="7" customWidth="1"/>
    <col min="4869" max="4869" width="10.5703125" style="7" customWidth="1"/>
    <col min="4870" max="4870" width="17.140625" style="7" customWidth="1"/>
    <col min="4871" max="4872" width="12.7109375" style="7" customWidth="1"/>
    <col min="4873" max="5120" width="11.42578125" style="7"/>
    <col min="5121" max="5121" width="17.140625" style="7" customWidth="1"/>
    <col min="5122" max="5122" width="15.7109375" style="7" customWidth="1"/>
    <col min="5123" max="5123" width="16.7109375" style="7" customWidth="1"/>
    <col min="5124" max="5124" width="14" style="7" customWidth="1"/>
    <col min="5125" max="5125" width="10.5703125" style="7" customWidth="1"/>
    <col min="5126" max="5126" width="17.140625" style="7" customWidth="1"/>
    <col min="5127" max="5128" width="12.7109375" style="7" customWidth="1"/>
    <col min="5129" max="5376" width="11.42578125" style="7"/>
    <col min="5377" max="5377" width="17.140625" style="7" customWidth="1"/>
    <col min="5378" max="5378" width="15.7109375" style="7" customWidth="1"/>
    <col min="5379" max="5379" width="16.7109375" style="7" customWidth="1"/>
    <col min="5380" max="5380" width="14" style="7" customWidth="1"/>
    <col min="5381" max="5381" width="10.5703125" style="7" customWidth="1"/>
    <col min="5382" max="5382" width="17.140625" style="7" customWidth="1"/>
    <col min="5383" max="5384" width="12.7109375" style="7" customWidth="1"/>
    <col min="5385" max="5632" width="11.42578125" style="7"/>
    <col min="5633" max="5633" width="17.140625" style="7" customWidth="1"/>
    <col min="5634" max="5634" width="15.7109375" style="7" customWidth="1"/>
    <col min="5635" max="5635" width="16.7109375" style="7" customWidth="1"/>
    <col min="5636" max="5636" width="14" style="7" customWidth="1"/>
    <col min="5637" max="5637" width="10.5703125" style="7" customWidth="1"/>
    <col min="5638" max="5638" width="17.140625" style="7" customWidth="1"/>
    <col min="5639" max="5640" width="12.7109375" style="7" customWidth="1"/>
    <col min="5641" max="5888" width="11.42578125" style="7"/>
    <col min="5889" max="5889" width="17.140625" style="7" customWidth="1"/>
    <col min="5890" max="5890" width="15.7109375" style="7" customWidth="1"/>
    <col min="5891" max="5891" width="16.7109375" style="7" customWidth="1"/>
    <col min="5892" max="5892" width="14" style="7" customWidth="1"/>
    <col min="5893" max="5893" width="10.5703125" style="7" customWidth="1"/>
    <col min="5894" max="5894" width="17.140625" style="7" customWidth="1"/>
    <col min="5895" max="5896" width="12.7109375" style="7" customWidth="1"/>
    <col min="5897" max="6144" width="11.42578125" style="7"/>
    <col min="6145" max="6145" width="17.140625" style="7" customWidth="1"/>
    <col min="6146" max="6146" width="15.7109375" style="7" customWidth="1"/>
    <col min="6147" max="6147" width="16.7109375" style="7" customWidth="1"/>
    <col min="6148" max="6148" width="14" style="7" customWidth="1"/>
    <col min="6149" max="6149" width="10.5703125" style="7" customWidth="1"/>
    <col min="6150" max="6150" width="17.140625" style="7" customWidth="1"/>
    <col min="6151" max="6152" width="12.7109375" style="7" customWidth="1"/>
    <col min="6153" max="6400" width="11.42578125" style="7"/>
    <col min="6401" max="6401" width="17.140625" style="7" customWidth="1"/>
    <col min="6402" max="6402" width="15.7109375" style="7" customWidth="1"/>
    <col min="6403" max="6403" width="16.7109375" style="7" customWidth="1"/>
    <col min="6404" max="6404" width="14" style="7" customWidth="1"/>
    <col min="6405" max="6405" width="10.5703125" style="7" customWidth="1"/>
    <col min="6406" max="6406" width="17.140625" style="7" customWidth="1"/>
    <col min="6407" max="6408" width="12.7109375" style="7" customWidth="1"/>
    <col min="6409" max="6656" width="11.42578125" style="7"/>
    <col min="6657" max="6657" width="17.140625" style="7" customWidth="1"/>
    <col min="6658" max="6658" width="15.7109375" style="7" customWidth="1"/>
    <col min="6659" max="6659" width="16.7109375" style="7" customWidth="1"/>
    <col min="6660" max="6660" width="14" style="7" customWidth="1"/>
    <col min="6661" max="6661" width="10.5703125" style="7" customWidth="1"/>
    <col min="6662" max="6662" width="17.140625" style="7" customWidth="1"/>
    <col min="6663" max="6664" width="12.7109375" style="7" customWidth="1"/>
    <col min="6665" max="6912" width="11.42578125" style="7"/>
    <col min="6913" max="6913" width="17.140625" style="7" customWidth="1"/>
    <col min="6914" max="6914" width="15.7109375" style="7" customWidth="1"/>
    <col min="6915" max="6915" width="16.7109375" style="7" customWidth="1"/>
    <col min="6916" max="6916" width="14" style="7" customWidth="1"/>
    <col min="6917" max="6917" width="10.5703125" style="7" customWidth="1"/>
    <col min="6918" max="6918" width="17.140625" style="7" customWidth="1"/>
    <col min="6919" max="6920" width="12.7109375" style="7" customWidth="1"/>
    <col min="6921" max="7168" width="11.42578125" style="7"/>
    <col min="7169" max="7169" width="17.140625" style="7" customWidth="1"/>
    <col min="7170" max="7170" width="15.7109375" style="7" customWidth="1"/>
    <col min="7171" max="7171" width="16.7109375" style="7" customWidth="1"/>
    <col min="7172" max="7172" width="14" style="7" customWidth="1"/>
    <col min="7173" max="7173" width="10.5703125" style="7" customWidth="1"/>
    <col min="7174" max="7174" width="17.140625" style="7" customWidth="1"/>
    <col min="7175" max="7176" width="12.7109375" style="7" customWidth="1"/>
    <col min="7177" max="7424" width="11.42578125" style="7"/>
    <col min="7425" max="7425" width="17.140625" style="7" customWidth="1"/>
    <col min="7426" max="7426" width="15.7109375" style="7" customWidth="1"/>
    <col min="7427" max="7427" width="16.7109375" style="7" customWidth="1"/>
    <col min="7428" max="7428" width="14" style="7" customWidth="1"/>
    <col min="7429" max="7429" width="10.5703125" style="7" customWidth="1"/>
    <col min="7430" max="7430" width="17.140625" style="7" customWidth="1"/>
    <col min="7431" max="7432" width="12.7109375" style="7" customWidth="1"/>
    <col min="7433" max="7680" width="11.42578125" style="7"/>
    <col min="7681" max="7681" width="17.140625" style="7" customWidth="1"/>
    <col min="7682" max="7682" width="15.7109375" style="7" customWidth="1"/>
    <col min="7683" max="7683" width="16.7109375" style="7" customWidth="1"/>
    <col min="7684" max="7684" width="14" style="7" customWidth="1"/>
    <col min="7685" max="7685" width="10.5703125" style="7" customWidth="1"/>
    <col min="7686" max="7686" width="17.140625" style="7" customWidth="1"/>
    <col min="7687" max="7688" width="12.7109375" style="7" customWidth="1"/>
    <col min="7689" max="7936" width="11.42578125" style="7"/>
    <col min="7937" max="7937" width="17.140625" style="7" customWidth="1"/>
    <col min="7938" max="7938" width="15.7109375" style="7" customWidth="1"/>
    <col min="7939" max="7939" width="16.7109375" style="7" customWidth="1"/>
    <col min="7940" max="7940" width="14" style="7" customWidth="1"/>
    <col min="7941" max="7941" width="10.5703125" style="7" customWidth="1"/>
    <col min="7942" max="7942" width="17.140625" style="7" customWidth="1"/>
    <col min="7943" max="7944" width="12.7109375" style="7" customWidth="1"/>
    <col min="7945" max="8192" width="11.42578125" style="7"/>
    <col min="8193" max="8193" width="17.140625" style="7" customWidth="1"/>
    <col min="8194" max="8194" width="15.7109375" style="7" customWidth="1"/>
    <col min="8195" max="8195" width="16.7109375" style="7" customWidth="1"/>
    <col min="8196" max="8196" width="14" style="7" customWidth="1"/>
    <col min="8197" max="8197" width="10.5703125" style="7" customWidth="1"/>
    <col min="8198" max="8198" width="17.140625" style="7" customWidth="1"/>
    <col min="8199" max="8200" width="12.7109375" style="7" customWidth="1"/>
    <col min="8201" max="8448" width="11.42578125" style="7"/>
    <col min="8449" max="8449" width="17.140625" style="7" customWidth="1"/>
    <col min="8450" max="8450" width="15.7109375" style="7" customWidth="1"/>
    <col min="8451" max="8451" width="16.7109375" style="7" customWidth="1"/>
    <col min="8452" max="8452" width="14" style="7" customWidth="1"/>
    <col min="8453" max="8453" width="10.5703125" style="7" customWidth="1"/>
    <col min="8454" max="8454" width="17.140625" style="7" customWidth="1"/>
    <col min="8455" max="8456" width="12.7109375" style="7" customWidth="1"/>
    <col min="8457" max="8704" width="11.42578125" style="7"/>
    <col min="8705" max="8705" width="17.140625" style="7" customWidth="1"/>
    <col min="8706" max="8706" width="15.7109375" style="7" customWidth="1"/>
    <col min="8707" max="8707" width="16.7109375" style="7" customWidth="1"/>
    <col min="8708" max="8708" width="14" style="7" customWidth="1"/>
    <col min="8709" max="8709" width="10.5703125" style="7" customWidth="1"/>
    <col min="8710" max="8710" width="17.140625" style="7" customWidth="1"/>
    <col min="8711" max="8712" width="12.7109375" style="7" customWidth="1"/>
    <col min="8713" max="8960" width="11.42578125" style="7"/>
    <col min="8961" max="8961" width="17.140625" style="7" customWidth="1"/>
    <col min="8962" max="8962" width="15.7109375" style="7" customWidth="1"/>
    <col min="8963" max="8963" width="16.7109375" style="7" customWidth="1"/>
    <col min="8964" max="8964" width="14" style="7" customWidth="1"/>
    <col min="8965" max="8965" width="10.5703125" style="7" customWidth="1"/>
    <col min="8966" max="8966" width="17.140625" style="7" customWidth="1"/>
    <col min="8967" max="8968" width="12.7109375" style="7" customWidth="1"/>
    <col min="8969" max="9216" width="11.42578125" style="7"/>
    <col min="9217" max="9217" width="17.140625" style="7" customWidth="1"/>
    <col min="9218" max="9218" width="15.7109375" style="7" customWidth="1"/>
    <col min="9219" max="9219" width="16.7109375" style="7" customWidth="1"/>
    <col min="9220" max="9220" width="14" style="7" customWidth="1"/>
    <col min="9221" max="9221" width="10.5703125" style="7" customWidth="1"/>
    <col min="9222" max="9222" width="17.140625" style="7" customWidth="1"/>
    <col min="9223" max="9224" width="12.7109375" style="7" customWidth="1"/>
    <col min="9225" max="9472" width="11.42578125" style="7"/>
    <col min="9473" max="9473" width="17.140625" style="7" customWidth="1"/>
    <col min="9474" max="9474" width="15.7109375" style="7" customWidth="1"/>
    <col min="9475" max="9475" width="16.7109375" style="7" customWidth="1"/>
    <col min="9476" max="9476" width="14" style="7" customWidth="1"/>
    <col min="9477" max="9477" width="10.5703125" style="7" customWidth="1"/>
    <col min="9478" max="9478" width="17.140625" style="7" customWidth="1"/>
    <col min="9479" max="9480" width="12.7109375" style="7" customWidth="1"/>
    <col min="9481" max="9728" width="11.42578125" style="7"/>
    <col min="9729" max="9729" width="17.140625" style="7" customWidth="1"/>
    <col min="9730" max="9730" width="15.7109375" style="7" customWidth="1"/>
    <col min="9731" max="9731" width="16.7109375" style="7" customWidth="1"/>
    <col min="9732" max="9732" width="14" style="7" customWidth="1"/>
    <col min="9733" max="9733" width="10.5703125" style="7" customWidth="1"/>
    <col min="9734" max="9734" width="17.140625" style="7" customWidth="1"/>
    <col min="9735" max="9736" width="12.7109375" style="7" customWidth="1"/>
    <col min="9737" max="9984" width="11.42578125" style="7"/>
    <col min="9985" max="9985" width="17.140625" style="7" customWidth="1"/>
    <col min="9986" max="9986" width="15.7109375" style="7" customWidth="1"/>
    <col min="9987" max="9987" width="16.7109375" style="7" customWidth="1"/>
    <col min="9988" max="9988" width="14" style="7" customWidth="1"/>
    <col min="9989" max="9989" width="10.5703125" style="7" customWidth="1"/>
    <col min="9990" max="9990" width="17.140625" style="7" customWidth="1"/>
    <col min="9991" max="9992" width="12.7109375" style="7" customWidth="1"/>
    <col min="9993" max="10240" width="11.42578125" style="7"/>
    <col min="10241" max="10241" width="17.140625" style="7" customWidth="1"/>
    <col min="10242" max="10242" width="15.7109375" style="7" customWidth="1"/>
    <col min="10243" max="10243" width="16.7109375" style="7" customWidth="1"/>
    <col min="10244" max="10244" width="14" style="7" customWidth="1"/>
    <col min="10245" max="10245" width="10.5703125" style="7" customWidth="1"/>
    <col min="10246" max="10246" width="17.140625" style="7" customWidth="1"/>
    <col min="10247" max="10248" width="12.7109375" style="7" customWidth="1"/>
    <col min="10249" max="10496" width="11.42578125" style="7"/>
    <col min="10497" max="10497" width="17.140625" style="7" customWidth="1"/>
    <col min="10498" max="10498" width="15.7109375" style="7" customWidth="1"/>
    <col min="10499" max="10499" width="16.7109375" style="7" customWidth="1"/>
    <col min="10500" max="10500" width="14" style="7" customWidth="1"/>
    <col min="10501" max="10501" width="10.5703125" style="7" customWidth="1"/>
    <col min="10502" max="10502" width="17.140625" style="7" customWidth="1"/>
    <col min="10503" max="10504" width="12.7109375" style="7" customWidth="1"/>
    <col min="10505" max="10752" width="11.42578125" style="7"/>
    <col min="10753" max="10753" width="17.140625" style="7" customWidth="1"/>
    <col min="10754" max="10754" width="15.7109375" style="7" customWidth="1"/>
    <col min="10755" max="10755" width="16.7109375" style="7" customWidth="1"/>
    <col min="10756" max="10756" width="14" style="7" customWidth="1"/>
    <col min="10757" max="10757" width="10.5703125" style="7" customWidth="1"/>
    <col min="10758" max="10758" width="17.140625" style="7" customWidth="1"/>
    <col min="10759" max="10760" width="12.7109375" style="7" customWidth="1"/>
    <col min="10761" max="11008" width="11.42578125" style="7"/>
    <col min="11009" max="11009" width="17.140625" style="7" customWidth="1"/>
    <col min="11010" max="11010" width="15.7109375" style="7" customWidth="1"/>
    <col min="11011" max="11011" width="16.7109375" style="7" customWidth="1"/>
    <col min="11012" max="11012" width="14" style="7" customWidth="1"/>
    <col min="11013" max="11013" width="10.5703125" style="7" customWidth="1"/>
    <col min="11014" max="11014" width="17.140625" style="7" customWidth="1"/>
    <col min="11015" max="11016" width="12.7109375" style="7" customWidth="1"/>
    <col min="11017" max="11264" width="11.42578125" style="7"/>
    <col min="11265" max="11265" width="17.140625" style="7" customWidth="1"/>
    <col min="11266" max="11266" width="15.7109375" style="7" customWidth="1"/>
    <col min="11267" max="11267" width="16.7109375" style="7" customWidth="1"/>
    <col min="11268" max="11268" width="14" style="7" customWidth="1"/>
    <col min="11269" max="11269" width="10.5703125" style="7" customWidth="1"/>
    <col min="11270" max="11270" width="17.140625" style="7" customWidth="1"/>
    <col min="11271" max="11272" width="12.7109375" style="7" customWidth="1"/>
    <col min="11273" max="11520" width="11.42578125" style="7"/>
    <col min="11521" max="11521" width="17.140625" style="7" customWidth="1"/>
    <col min="11522" max="11522" width="15.7109375" style="7" customWidth="1"/>
    <col min="11523" max="11523" width="16.7109375" style="7" customWidth="1"/>
    <col min="11524" max="11524" width="14" style="7" customWidth="1"/>
    <col min="11525" max="11525" width="10.5703125" style="7" customWidth="1"/>
    <col min="11526" max="11526" width="17.140625" style="7" customWidth="1"/>
    <col min="11527" max="11528" width="12.7109375" style="7" customWidth="1"/>
    <col min="11529" max="11776" width="11.42578125" style="7"/>
    <col min="11777" max="11777" width="17.140625" style="7" customWidth="1"/>
    <col min="11778" max="11778" width="15.7109375" style="7" customWidth="1"/>
    <col min="11779" max="11779" width="16.7109375" style="7" customWidth="1"/>
    <col min="11780" max="11780" width="14" style="7" customWidth="1"/>
    <col min="11781" max="11781" width="10.5703125" style="7" customWidth="1"/>
    <col min="11782" max="11782" width="17.140625" style="7" customWidth="1"/>
    <col min="11783" max="11784" width="12.7109375" style="7" customWidth="1"/>
    <col min="11785" max="12032" width="11.42578125" style="7"/>
    <col min="12033" max="12033" width="17.140625" style="7" customWidth="1"/>
    <col min="12034" max="12034" width="15.7109375" style="7" customWidth="1"/>
    <col min="12035" max="12035" width="16.7109375" style="7" customWidth="1"/>
    <col min="12036" max="12036" width="14" style="7" customWidth="1"/>
    <col min="12037" max="12037" width="10.5703125" style="7" customWidth="1"/>
    <col min="12038" max="12038" width="17.140625" style="7" customWidth="1"/>
    <col min="12039" max="12040" width="12.7109375" style="7" customWidth="1"/>
    <col min="12041" max="12288" width="11.42578125" style="7"/>
    <col min="12289" max="12289" width="17.140625" style="7" customWidth="1"/>
    <col min="12290" max="12290" width="15.7109375" style="7" customWidth="1"/>
    <col min="12291" max="12291" width="16.7109375" style="7" customWidth="1"/>
    <col min="12292" max="12292" width="14" style="7" customWidth="1"/>
    <col min="12293" max="12293" width="10.5703125" style="7" customWidth="1"/>
    <col min="12294" max="12294" width="17.140625" style="7" customWidth="1"/>
    <col min="12295" max="12296" width="12.7109375" style="7" customWidth="1"/>
    <col min="12297" max="12544" width="11.42578125" style="7"/>
    <col min="12545" max="12545" width="17.140625" style="7" customWidth="1"/>
    <col min="12546" max="12546" width="15.7109375" style="7" customWidth="1"/>
    <col min="12547" max="12547" width="16.7109375" style="7" customWidth="1"/>
    <col min="12548" max="12548" width="14" style="7" customWidth="1"/>
    <col min="12549" max="12549" width="10.5703125" style="7" customWidth="1"/>
    <col min="12550" max="12550" width="17.140625" style="7" customWidth="1"/>
    <col min="12551" max="12552" width="12.7109375" style="7" customWidth="1"/>
    <col min="12553" max="12800" width="11.42578125" style="7"/>
    <col min="12801" max="12801" width="17.140625" style="7" customWidth="1"/>
    <col min="12802" max="12802" width="15.7109375" style="7" customWidth="1"/>
    <col min="12803" max="12803" width="16.7109375" style="7" customWidth="1"/>
    <col min="12804" max="12804" width="14" style="7" customWidth="1"/>
    <col min="12805" max="12805" width="10.5703125" style="7" customWidth="1"/>
    <col min="12806" max="12806" width="17.140625" style="7" customWidth="1"/>
    <col min="12807" max="12808" width="12.7109375" style="7" customWidth="1"/>
    <col min="12809" max="13056" width="11.42578125" style="7"/>
    <col min="13057" max="13057" width="17.140625" style="7" customWidth="1"/>
    <col min="13058" max="13058" width="15.7109375" style="7" customWidth="1"/>
    <col min="13059" max="13059" width="16.7109375" style="7" customWidth="1"/>
    <col min="13060" max="13060" width="14" style="7" customWidth="1"/>
    <col min="13061" max="13061" width="10.5703125" style="7" customWidth="1"/>
    <col min="13062" max="13062" width="17.140625" style="7" customWidth="1"/>
    <col min="13063" max="13064" width="12.7109375" style="7" customWidth="1"/>
    <col min="13065" max="13312" width="11.42578125" style="7"/>
    <col min="13313" max="13313" width="17.140625" style="7" customWidth="1"/>
    <col min="13314" max="13314" width="15.7109375" style="7" customWidth="1"/>
    <col min="13315" max="13315" width="16.7109375" style="7" customWidth="1"/>
    <col min="13316" max="13316" width="14" style="7" customWidth="1"/>
    <col min="13317" max="13317" width="10.5703125" style="7" customWidth="1"/>
    <col min="13318" max="13318" width="17.140625" style="7" customWidth="1"/>
    <col min="13319" max="13320" width="12.7109375" style="7" customWidth="1"/>
    <col min="13321" max="13568" width="11.42578125" style="7"/>
    <col min="13569" max="13569" width="17.140625" style="7" customWidth="1"/>
    <col min="13570" max="13570" width="15.7109375" style="7" customWidth="1"/>
    <col min="13571" max="13571" width="16.7109375" style="7" customWidth="1"/>
    <col min="13572" max="13572" width="14" style="7" customWidth="1"/>
    <col min="13573" max="13573" width="10.5703125" style="7" customWidth="1"/>
    <col min="13574" max="13574" width="17.140625" style="7" customWidth="1"/>
    <col min="13575" max="13576" width="12.7109375" style="7" customWidth="1"/>
    <col min="13577" max="13824" width="11.42578125" style="7"/>
    <col min="13825" max="13825" width="17.140625" style="7" customWidth="1"/>
    <col min="13826" max="13826" width="15.7109375" style="7" customWidth="1"/>
    <col min="13827" max="13827" width="16.7109375" style="7" customWidth="1"/>
    <col min="13828" max="13828" width="14" style="7" customWidth="1"/>
    <col min="13829" max="13829" width="10.5703125" style="7" customWidth="1"/>
    <col min="13830" max="13830" width="17.140625" style="7" customWidth="1"/>
    <col min="13831" max="13832" width="12.7109375" style="7" customWidth="1"/>
    <col min="13833" max="14080" width="11.42578125" style="7"/>
    <col min="14081" max="14081" width="17.140625" style="7" customWidth="1"/>
    <col min="14082" max="14082" width="15.7109375" style="7" customWidth="1"/>
    <col min="14083" max="14083" width="16.7109375" style="7" customWidth="1"/>
    <col min="14084" max="14084" width="14" style="7" customWidth="1"/>
    <col min="14085" max="14085" width="10.5703125" style="7" customWidth="1"/>
    <col min="14086" max="14086" width="17.140625" style="7" customWidth="1"/>
    <col min="14087" max="14088" width="12.7109375" style="7" customWidth="1"/>
    <col min="14089" max="14336" width="11.42578125" style="7"/>
    <col min="14337" max="14337" width="17.140625" style="7" customWidth="1"/>
    <col min="14338" max="14338" width="15.7109375" style="7" customWidth="1"/>
    <col min="14339" max="14339" width="16.7109375" style="7" customWidth="1"/>
    <col min="14340" max="14340" width="14" style="7" customWidth="1"/>
    <col min="14341" max="14341" width="10.5703125" style="7" customWidth="1"/>
    <col min="14342" max="14342" width="17.140625" style="7" customWidth="1"/>
    <col min="14343" max="14344" width="12.7109375" style="7" customWidth="1"/>
    <col min="14345" max="14592" width="11.42578125" style="7"/>
    <col min="14593" max="14593" width="17.140625" style="7" customWidth="1"/>
    <col min="14594" max="14594" width="15.7109375" style="7" customWidth="1"/>
    <col min="14595" max="14595" width="16.7109375" style="7" customWidth="1"/>
    <col min="14596" max="14596" width="14" style="7" customWidth="1"/>
    <col min="14597" max="14597" width="10.5703125" style="7" customWidth="1"/>
    <col min="14598" max="14598" width="17.140625" style="7" customWidth="1"/>
    <col min="14599" max="14600" width="12.7109375" style="7" customWidth="1"/>
    <col min="14601" max="14848" width="11.42578125" style="7"/>
    <col min="14849" max="14849" width="17.140625" style="7" customWidth="1"/>
    <col min="14850" max="14850" width="15.7109375" style="7" customWidth="1"/>
    <col min="14851" max="14851" width="16.7109375" style="7" customWidth="1"/>
    <col min="14852" max="14852" width="14" style="7" customWidth="1"/>
    <col min="14853" max="14853" width="10.5703125" style="7" customWidth="1"/>
    <col min="14854" max="14854" width="17.140625" style="7" customWidth="1"/>
    <col min="14855" max="14856" width="12.7109375" style="7" customWidth="1"/>
    <col min="14857" max="15104" width="11.42578125" style="7"/>
    <col min="15105" max="15105" width="17.140625" style="7" customWidth="1"/>
    <col min="15106" max="15106" width="15.7109375" style="7" customWidth="1"/>
    <col min="15107" max="15107" width="16.7109375" style="7" customWidth="1"/>
    <col min="15108" max="15108" width="14" style="7" customWidth="1"/>
    <col min="15109" max="15109" width="10.5703125" style="7" customWidth="1"/>
    <col min="15110" max="15110" width="17.140625" style="7" customWidth="1"/>
    <col min="15111" max="15112" width="12.7109375" style="7" customWidth="1"/>
    <col min="15113" max="15360" width="11.42578125" style="7"/>
    <col min="15361" max="15361" width="17.140625" style="7" customWidth="1"/>
    <col min="15362" max="15362" width="15.7109375" style="7" customWidth="1"/>
    <col min="15363" max="15363" width="16.7109375" style="7" customWidth="1"/>
    <col min="15364" max="15364" width="14" style="7" customWidth="1"/>
    <col min="15365" max="15365" width="10.5703125" style="7" customWidth="1"/>
    <col min="15366" max="15366" width="17.140625" style="7" customWidth="1"/>
    <col min="15367" max="15368" width="12.7109375" style="7" customWidth="1"/>
    <col min="15369" max="15616" width="11.42578125" style="7"/>
    <col min="15617" max="15617" width="17.140625" style="7" customWidth="1"/>
    <col min="15618" max="15618" width="15.7109375" style="7" customWidth="1"/>
    <col min="15619" max="15619" width="16.7109375" style="7" customWidth="1"/>
    <col min="15620" max="15620" width="14" style="7" customWidth="1"/>
    <col min="15621" max="15621" width="10.5703125" style="7" customWidth="1"/>
    <col min="15622" max="15622" width="17.140625" style="7" customWidth="1"/>
    <col min="15623" max="15624" width="12.7109375" style="7" customWidth="1"/>
    <col min="15625" max="15872" width="11.42578125" style="7"/>
    <col min="15873" max="15873" width="17.140625" style="7" customWidth="1"/>
    <col min="15874" max="15874" width="15.7109375" style="7" customWidth="1"/>
    <col min="15875" max="15875" width="16.7109375" style="7" customWidth="1"/>
    <col min="15876" max="15876" width="14" style="7" customWidth="1"/>
    <col min="15877" max="15877" width="10.5703125" style="7" customWidth="1"/>
    <col min="15878" max="15878" width="17.140625" style="7" customWidth="1"/>
    <col min="15879" max="15880" width="12.7109375" style="7" customWidth="1"/>
    <col min="15881" max="16128" width="11.42578125" style="7"/>
    <col min="16129" max="16129" width="17.140625" style="7" customWidth="1"/>
    <col min="16130" max="16130" width="15.7109375" style="7" customWidth="1"/>
    <col min="16131" max="16131" width="16.7109375" style="7" customWidth="1"/>
    <col min="16132" max="16132" width="14" style="7" customWidth="1"/>
    <col min="16133" max="16133" width="10.5703125" style="7" customWidth="1"/>
    <col min="16134" max="16134" width="17.140625" style="7" customWidth="1"/>
    <col min="16135" max="16136" width="12.7109375" style="7" customWidth="1"/>
    <col min="16137" max="16384" width="11.42578125" style="7"/>
  </cols>
  <sheetData>
    <row r="1" spans="1:9" s="6" customFormat="1" ht="16.5" customHeight="1" x14ac:dyDescent="0.25">
      <c r="A1" s="1" t="s">
        <v>0</v>
      </c>
      <c r="B1" s="2"/>
      <c r="C1" s="3" t="s">
        <v>1</v>
      </c>
      <c r="D1" s="4"/>
      <c r="E1" s="4"/>
      <c r="F1" s="5"/>
    </row>
    <row r="2" spans="1:9" ht="6" customHeight="1" x14ac:dyDescent="0.2"/>
    <row r="3" spans="1:9" x14ac:dyDescent="0.2">
      <c r="E3" s="8" t="s">
        <v>2</v>
      </c>
      <c r="F3" s="10"/>
    </row>
    <row r="4" spans="1:9" ht="6" customHeight="1" x14ac:dyDescent="0.2"/>
    <row r="5" spans="1:9" s="14" customFormat="1" ht="20.25" x14ac:dyDescent="0.25">
      <c r="A5" s="11" t="s">
        <v>59</v>
      </c>
      <c r="B5" s="12"/>
      <c r="C5" s="12"/>
      <c r="D5" s="12"/>
      <c r="E5" s="12"/>
      <c r="F5" s="13"/>
    </row>
    <row r="6" spans="1:9" ht="21" customHeight="1" x14ac:dyDescent="0.2"/>
    <row r="7" spans="1:9" ht="16.5" customHeight="1" x14ac:dyDescent="0.25">
      <c r="A7" s="15" t="s">
        <v>3</v>
      </c>
      <c r="B7" s="7" t="s">
        <v>4</v>
      </c>
      <c r="C7" s="16"/>
      <c r="E7" s="8" t="s">
        <v>5</v>
      </c>
      <c r="F7" s="17"/>
    </row>
    <row r="8" spans="1:9" ht="16.5" customHeight="1" x14ac:dyDescent="0.2">
      <c r="B8" s="7" t="s">
        <v>6</v>
      </c>
      <c r="C8" s="18"/>
      <c r="D8" s="19"/>
    </row>
    <row r="9" spans="1:9" ht="16.5" customHeight="1" x14ac:dyDescent="0.2">
      <c r="B9" s="7" t="s">
        <v>7</v>
      </c>
      <c r="C9" s="20"/>
      <c r="D9" s="21"/>
      <c r="E9" s="21"/>
      <c r="F9" s="22"/>
    </row>
    <row r="10" spans="1:9" ht="16.5" customHeight="1" x14ac:dyDescent="0.2">
      <c r="B10" s="7" t="s">
        <v>8</v>
      </c>
      <c r="C10" s="18"/>
      <c r="D10" s="19"/>
      <c r="E10" s="19"/>
      <c r="F10" s="23"/>
    </row>
    <row r="11" spans="1:9" ht="16.5" customHeight="1" x14ac:dyDescent="0.2">
      <c r="B11" s="7" t="s">
        <v>9</v>
      </c>
      <c r="C11" s="18"/>
      <c r="D11" s="19"/>
      <c r="F11" s="24"/>
      <c r="G11" s="25" t="str">
        <f>IF(AND(C11&lt;&gt;"",ISNA(VLOOKUP(C11,Ziffer10,1,0))),"&lt;&lt; Name nicht korrekt!","")</f>
        <v/>
      </c>
      <c r="I11" s="26" t="str">
        <f>IF(AND(C7&lt;&gt;"",C11=""),"&lt;&lt; Gemeindename fehlt!","")</f>
        <v/>
      </c>
    </row>
    <row r="12" spans="1:9" ht="16.5" customHeight="1" x14ac:dyDescent="0.2">
      <c r="B12" s="7" t="s">
        <v>10</v>
      </c>
      <c r="C12" s="20"/>
      <c r="E12" s="8" t="s">
        <v>11</v>
      </c>
      <c r="F12" s="27"/>
    </row>
    <row r="13" spans="1:9" ht="16.5" customHeight="1" x14ac:dyDescent="0.2">
      <c r="B13" s="28" t="s">
        <v>12</v>
      </c>
      <c r="C13" s="29"/>
      <c r="D13" s="30"/>
      <c r="F13" s="31"/>
    </row>
    <row r="14" spans="1:9" x14ac:dyDescent="0.2">
      <c r="D14" s="32"/>
      <c r="F14" s="24"/>
    </row>
    <row r="15" spans="1:9" x14ac:dyDescent="0.2">
      <c r="B15" s="33" t="s">
        <v>13</v>
      </c>
      <c r="D15" s="32"/>
      <c r="F15" s="24"/>
    </row>
    <row r="16" spans="1:9" ht="16.5" customHeight="1" x14ac:dyDescent="0.2">
      <c r="B16" s="34" t="s">
        <v>14</v>
      </c>
      <c r="C16" s="35"/>
      <c r="E16" s="8" t="s">
        <v>15</v>
      </c>
      <c r="F16" s="36"/>
    </row>
    <row r="17" spans="1:7" ht="16.5" customHeight="1" x14ac:dyDescent="0.2">
      <c r="B17" s="34" t="s">
        <v>16</v>
      </c>
      <c r="C17" s="35"/>
      <c r="E17" s="8" t="s">
        <v>17</v>
      </c>
      <c r="F17" s="36"/>
    </row>
    <row r="18" spans="1:7" ht="16.5" customHeight="1" x14ac:dyDescent="0.2">
      <c r="B18" s="35"/>
      <c r="C18" s="35"/>
      <c r="E18" s="8" t="s">
        <v>17</v>
      </c>
      <c r="F18" s="36"/>
    </row>
    <row r="19" spans="1:7" ht="16.5" customHeight="1" x14ac:dyDescent="0.2">
      <c r="C19" s="8"/>
      <c r="F19" s="24"/>
    </row>
    <row r="20" spans="1:7" ht="16.5" customHeight="1" x14ac:dyDescent="0.2">
      <c r="B20" s="7" t="s">
        <v>18</v>
      </c>
      <c r="E20" s="8" t="s">
        <v>19</v>
      </c>
      <c r="F20" s="27"/>
    </row>
    <row r="21" spans="1:7" x14ac:dyDescent="0.2">
      <c r="D21" s="32"/>
      <c r="F21" s="24"/>
    </row>
    <row r="22" spans="1:7" ht="16.5" customHeight="1" x14ac:dyDescent="0.2">
      <c r="B22" s="66" t="s">
        <v>60</v>
      </c>
    </row>
    <row r="23" spans="1:7" x14ac:dyDescent="0.2">
      <c r="B23" s="7" t="s">
        <v>20</v>
      </c>
    </row>
    <row r="24" spans="1:7" x14ac:dyDescent="0.2">
      <c r="B24" s="7" t="s">
        <v>21</v>
      </c>
    </row>
    <row r="25" spans="1:7" ht="16.5" customHeight="1" x14ac:dyDescent="0.2">
      <c r="B25" s="7" t="s">
        <v>22</v>
      </c>
      <c r="C25" s="37"/>
      <c r="D25" s="7" t="str">
        <f>IF(C25&lt;&gt;"",VLOOKUP(C25,Ziffern,2,0),"")</f>
        <v/>
      </c>
    </row>
    <row r="26" spans="1:7" ht="16.5" customHeight="1" x14ac:dyDescent="0.2">
      <c r="B26" s="38" t="s">
        <v>23</v>
      </c>
      <c r="C26" s="37"/>
      <c r="E26" s="8" t="s">
        <v>19</v>
      </c>
      <c r="F26" s="39" t="str">
        <f>IF(AND(C25&lt;&gt;"",C11&lt;&gt;""),IF(C26&lt;1,"",IF(C25=10,VLOOKUP(C11,Ziffer10,C26+1,0),IF(C25=14,VLOOKUP(C11,Ziffer14,C26+1,0),IF(C25=15,VLOOKUP(C11,Ziffer15,C26+1,0),"")))),"")</f>
        <v/>
      </c>
      <c r="G26" s="40" t="str">
        <f>IF(AND(C26&lt;&gt;"",F26="–"),"&lt;&lt; Ungültige Lageklasse!","")</f>
        <v/>
      </c>
    </row>
    <row r="27" spans="1:7" ht="16.5" customHeight="1" x14ac:dyDescent="0.2"/>
    <row r="28" spans="1:7" ht="16.5" customHeight="1" x14ac:dyDescent="0.2">
      <c r="A28" s="7" t="s">
        <v>24</v>
      </c>
      <c r="B28" s="41"/>
      <c r="C28" s="42"/>
      <c r="D28" s="21"/>
      <c r="E28" s="21"/>
      <c r="F28" s="22"/>
      <c r="G28" s="40" t="str">
        <f>IF(F26="","",IF(F19&lt;F26,"&lt;&lt; Begründung für Handelswert &lt; Steuerwert",""))</f>
        <v/>
      </c>
    </row>
    <row r="29" spans="1:7" ht="16.5" customHeight="1" x14ac:dyDescent="0.2">
      <c r="B29" s="41"/>
      <c r="C29" s="42"/>
      <c r="D29" s="21"/>
      <c r="E29" s="21"/>
      <c r="F29" s="22"/>
    </row>
    <row r="30" spans="1:7" ht="16.5" customHeight="1" x14ac:dyDescent="0.2">
      <c r="B30" s="41"/>
      <c r="C30" s="42"/>
      <c r="D30" s="21"/>
      <c r="E30" s="21"/>
      <c r="F30" s="22"/>
    </row>
    <row r="31" spans="1:7" ht="27" customHeight="1" x14ac:dyDescent="0.2"/>
    <row r="32" spans="1:7" s="15" customFormat="1" ht="16.5" customHeight="1" x14ac:dyDescent="0.25">
      <c r="A32" s="15" t="s">
        <v>25</v>
      </c>
      <c r="B32" s="43"/>
      <c r="D32" s="44"/>
      <c r="E32" s="44"/>
      <c r="F32" s="45"/>
    </row>
    <row r="33" spans="1:6" ht="16.5" customHeight="1" x14ac:dyDescent="0.2"/>
    <row r="34" spans="1:6" ht="16.5" customHeight="1" x14ac:dyDescent="0.2">
      <c r="A34" s="46" t="s">
        <v>26</v>
      </c>
    </row>
    <row r="35" spans="1:6" ht="7.5" customHeight="1" x14ac:dyDescent="0.2"/>
    <row r="36" spans="1:6" ht="16.5" customHeight="1" thickBot="1" x14ac:dyDescent="0.25">
      <c r="A36" s="7" t="s">
        <v>27</v>
      </c>
      <c r="B36" s="17"/>
      <c r="C36" s="7" t="s">
        <v>28</v>
      </c>
      <c r="D36" s="39">
        <f>F20</f>
        <v>0</v>
      </c>
      <c r="E36" s="8" t="s">
        <v>29</v>
      </c>
      <c r="F36" s="47">
        <f>B36*D36</f>
        <v>0</v>
      </c>
    </row>
    <row r="37" spans="1:6" ht="21" customHeight="1" thickTop="1" x14ac:dyDescent="0.2"/>
    <row r="38" spans="1:6" ht="16.5" customHeight="1" x14ac:dyDescent="0.2">
      <c r="A38" s="46" t="s">
        <v>30</v>
      </c>
    </row>
    <row r="39" spans="1:6" ht="7.5" customHeight="1" x14ac:dyDescent="0.2"/>
    <row r="40" spans="1:6" ht="16.5" customHeight="1" thickBot="1" x14ac:dyDescent="0.25">
      <c r="A40" s="7" t="s">
        <v>31</v>
      </c>
      <c r="B40" s="27"/>
      <c r="C40" s="7" t="s">
        <v>32</v>
      </c>
      <c r="D40" s="48">
        <v>0.06</v>
      </c>
      <c r="E40" s="8" t="s">
        <v>33</v>
      </c>
      <c r="F40" s="49">
        <f>IF(OR(B40="",B40=0),0,ROUNDDOWN(B40/D40,-2))</f>
        <v>0</v>
      </c>
    </row>
    <row r="41" spans="1:6" ht="27" customHeight="1" thickTop="1" x14ac:dyDescent="0.2">
      <c r="F41" s="50" t="s">
        <v>34</v>
      </c>
    </row>
    <row r="42" spans="1:6" s="46" customFormat="1" ht="16.5" customHeight="1" x14ac:dyDescent="0.2">
      <c r="A42" s="46" t="s">
        <v>35</v>
      </c>
      <c r="D42" s="51"/>
      <c r="E42" s="51" t="s">
        <v>29</v>
      </c>
      <c r="F42" s="52">
        <f>F36</f>
        <v>0</v>
      </c>
    </row>
    <row r="43" spans="1:6" ht="16.5" customHeight="1" x14ac:dyDescent="0.2">
      <c r="A43" s="7" t="s">
        <v>36</v>
      </c>
      <c r="E43" s="8" t="s">
        <v>29</v>
      </c>
      <c r="F43" s="27"/>
    </row>
    <row r="44" spans="1:6" s="46" customFormat="1" ht="18" customHeight="1" thickBot="1" x14ac:dyDescent="0.25">
      <c r="A44" s="46" t="str">
        <f>IF(F44&gt;=0,"Bewertungsgewinn","Bewertungsverlust")</f>
        <v>Bewertungsgewinn</v>
      </c>
      <c r="D44" s="51"/>
      <c r="E44" s="51" t="s">
        <v>29</v>
      </c>
      <c r="F44" s="53">
        <f>F42-F43</f>
        <v>0</v>
      </c>
    </row>
    <row r="45" spans="1:6" ht="21" customHeight="1" thickTop="1" x14ac:dyDescent="0.2"/>
    <row r="46" spans="1:6" ht="16.5" customHeight="1" x14ac:dyDescent="0.2">
      <c r="A46" s="7" t="s">
        <v>37</v>
      </c>
      <c r="B46" s="54"/>
    </row>
    <row r="50" spans="1:6" x14ac:dyDescent="0.2">
      <c r="A50" s="46" t="s">
        <v>61</v>
      </c>
    </row>
    <row r="52" spans="1:6" x14ac:dyDescent="0.2">
      <c r="A52" s="66" t="s">
        <v>62</v>
      </c>
      <c r="D52" s="68"/>
    </row>
    <row r="53" spans="1:6" x14ac:dyDescent="0.2">
      <c r="A53" s="66" t="s">
        <v>63</v>
      </c>
      <c r="D53" s="67"/>
      <c r="F53" s="22">
        <f>D52/100*D53</f>
        <v>0</v>
      </c>
    </row>
    <row r="55" spans="1:6" x14ac:dyDescent="0.2">
      <c r="A55" s="66" t="s">
        <v>65</v>
      </c>
      <c r="B55" s="66" t="s">
        <v>67</v>
      </c>
      <c r="C55" s="66" t="s">
        <v>68</v>
      </c>
    </row>
    <row r="56" spans="1:6" x14ac:dyDescent="0.2">
      <c r="A56" s="66" t="s">
        <v>64</v>
      </c>
      <c r="B56" s="54"/>
      <c r="C56" s="54"/>
      <c r="F56" s="68"/>
    </row>
    <row r="57" spans="1:6" x14ac:dyDescent="0.2">
      <c r="A57" s="66" t="s">
        <v>66</v>
      </c>
      <c r="B57" s="54"/>
      <c r="C57" s="54"/>
      <c r="F57" s="68"/>
    </row>
  </sheetData>
  <pageMargins left="0.70866141732283472" right="0.70866141732283472" top="0.78740157480314965" bottom="0.78740157480314965" header="0.31496062992125984" footer="0.31496062992125984"/>
  <pageSetup paperSize="9" orientation="portrait" r:id="rId1"/>
  <headerFooter>
    <oddFooter>&amp;L&amp;D &amp;F &amp;A</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61"/>
  <sheetViews>
    <sheetView topLeftCell="A16" zoomScaleNormal="100" workbookViewId="0">
      <selection activeCell="H1" sqref="H1"/>
    </sheetView>
  </sheetViews>
  <sheetFormatPr baseColWidth="10" defaultRowHeight="12.75" x14ac:dyDescent="0.2"/>
  <cols>
    <col min="1" max="1" width="17.140625" style="7" customWidth="1"/>
    <col min="2" max="2" width="15.7109375" style="7" customWidth="1"/>
    <col min="3" max="3" width="16.7109375" style="7" customWidth="1"/>
    <col min="4" max="4" width="14" style="8" customWidth="1"/>
    <col min="5" max="5" width="10.5703125" style="8" customWidth="1"/>
    <col min="6" max="6" width="17.140625" style="9" customWidth="1"/>
    <col min="7" max="8" width="12.7109375" style="7" customWidth="1"/>
    <col min="9" max="256" width="11.42578125" style="7"/>
    <col min="257" max="257" width="17.140625" style="7" customWidth="1"/>
    <col min="258" max="258" width="15.7109375" style="7" customWidth="1"/>
    <col min="259" max="259" width="16.7109375" style="7" customWidth="1"/>
    <col min="260" max="260" width="14" style="7" customWidth="1"/>
    <col min="261" max="261" width="10.5703125" style="7" customWidth="1"/>
    <col min="262" max="262" width="17.140625" style="7" customWidth="1"/>
    <col min="263" max="264" width="12.7109375" style="7" customWidth="1"/>
    <col min="265" max="512" width="11.42578125" style="7"/>
    <col min="513" max="513" width="17.140625" style="7" customWidth="1"/>
    <col min="514" max="514" width="15.7109375" style="7" customWidth="1"/>
    <col min="515" max="515" width="16.7109375" style="7" customWidth="1"/>
    <col min="516" max="516" width="14" style="7" customWidth="1"/>
    <col min="517" max="517" width="10.5703125" style="7" customWidth="1"/>
    <col min="518" max="518" width="17.140625" style="7" customWidth="1"/>
    <col min="519" max="520" width="12.7109375" style="7" customWidth="1"/>
    <col min="521" max="768" width="11.42578125" style="7"/>
    <col min="769" max="769" width="17.140625" style="7" customWidth="1"/>
    <col min="770" max="770" width="15.7109375" style="7" customWidth="1"/>
    <col min="771" max="771" width="16.7109375" style="7" customWidth="1"/>
    <col min="772" max="772" width="14" style="7" customWidth="1"/>
    <col min="773" max="773" width="10.5703125" style="7" customWidth="1"/>
    <col min="774" max="774" width="17.140625" style="7" customWidth="1"/>
    <col min="775" max="776" width="12.7109375" style="7" customWidth="1"/>
    <col min="777" max="1024" width="11.42578125" style="7"/>
    <col min="1025" max="1025" width="17.140625" style="7" customWidth="1"/>
    <col min="1026" max="1026" width="15.7109375" style="7" customWidth="1"/>
    <col min="1027" max="1027" width="16.7109375" style="7" customWidth="1"/>
    <col min="1028" max="1028" width="14" style="7" customWidth="1"/>
    <col min="1029" max="1029" width="10.5703125" style="7" customWidth="1"/>
    <col min="1030" max="1030" width="17.140625" style="7" customWidth="1"/>
    <col min="1031" max="1032" width="12.7109375" style="7" customWidth="1"/>
    <col min="1033" max="1280" width="11.42578125" style="7"/>
    <col min="1281" max="1281" width="17.140625" style="7" customWidth="1"/>
    <col min="1282" max="1282" width="15.7109375" style="7" customWidth="1"/>
    <col min="1283" max="1283" width="16.7109375" style="7" customWidth="1"/>
    <col min="1284" max="1284" width="14" style="7" customWidth="1"/>
    <col min="1285" max="1285" width="10.5703125" style="7" customWidth="1"/>
    <col min="1286" max="1286" width="17.140625" style="7" customWidth="1"/>
    <col min="1287" max="1288" width="12.7109375" style="7" customWidth="1"/>
    <col min="1289" max="1536" width="11.42578125" style="7"/>
    <col min="1537" max="1537" width="17.140625" style="7" customWidth="1"/>
    <col min="1538" max="1538" width="15.7109375" style="7" customWidth="1"/>
    <col min="1539" max="1539" width="16.7109375" style="7" customWidth="1"/>
    <col min="1540" max="1540" width="14" style="7" customWidth="1"/>
    <col min="1541" max="1541" width="10.5703125" style="7" customWidth="1"/>
    <col min="1542" max="1542" width="17.140625" style="7" customWidth="1"/>
    <col min="1543" max="1544" width="12.7109375" style="7" customWidth="1"/>
    <col min="1545" max="1792" width="11.42578125" style="7"/>
    <col min="1793" max="1793" width="17.140625" style="7" customWidth="1"/>
    <col min="1794" max="1794" width="15.7109375" style="7" customWidth="1"/>
    <col min="1795" max="1795" width="16.7109375" style="7" customWidth="1"/>
    <col min="1796" max="1796" width="14" style="7" customWidth="1"/>
    <col min="1797" max="1797" width="10.5703125" style="7" customWidth="1"/>
    <col min="1798" max="1798" width="17.140625" style="7" customWidth="1"/>
    <col min="1799" max="1800" width="12.7109375" style="7" customWidth="1"/>
    <col min="1801" max="2048" width="11.42578125" style="7"/>
    <col min="2049" max="2049" width="17.140625" style="7" customWidth="1"/>
    <col min="2050" max="2050" width="15.7109375" style="7" customWidth="1"/>
    <col min="2051" max="2051" width="16.7109375" style="7" customWidth="1"/>
    <col min="2052" max="2052" width="14" style="7" customWidth="1"/>
    <col min="2053" max="2053" width="10.5703125" style="7" customWidth="1"/>
    <col min="2054" max="2054" width="17.140625" style="7" customWidth="1"/>
    <col min="2055" max="2056" width="12.7109375" style="7" customWidth="1"/>
    <col min="2057" max="2304" width="11.42578125" style="7"/>
    <col min="2305" max="2305" width="17.140625" style="7" customWidth="1"/>
    <col min="2306" max="2306" width="15.7109375" style="7" customWidth="1"/>
    <col min="2307" max="2307" width="16.7109375" style="7" customWidth="1"/>
    <col min="2308" max="2308" width="14" style="7" customWidth="1"/>
    <col min="2309" max="2309" width="10.5703125" style="7" customWidth="1"/>
    <col min="2310" max="2310" width="17.140625" style="7" customWidth="1"/>
    <col min="2311" max="2312" width="12.7109375" style="7" customWidth="1"/>
    <col min="2313" max="2560" width="11.42578125" style="7"/>
    <col min="2561" max="2561" width="17.140625" style="7" customWidth="1"/>
    <col min="2562" max="2562" width="15.7109375" style="7" customWidth="1"/>
    <col min="2563" max="2563" width="16.7109375" style="7" customWidth="1"/>
    <col min="2564" max="2564" width="14" style="7" customWidth="1"/>
    <col min="2565" max="2565" width="10.5703125" style="7" customWidth="1"/>
    <col min="2566" max="2566" width="17.140625" style="7" customWidth="1"/>
    <col min="2567" max="2568" width="12.7109375" style="7" customWidth="1"/>
    <col min="2569" max="2816" width="11.42578125" style="7"/>
    <col min="2817" max="2817" width="17.140625" style="7" customWidth="1"/>
    <col min="2818" max="2818" width="15.7109375" style="7" customWidth="1"/>
    <col min="2819" max="2819" width="16.7109375" style="7" customWidth="1"/>
    <col min="2820" max="2820" width="14" style="7" customWidth="1"/>
    <col min="2821" max="2821" width="10.5703125" style="7" customWidth="1"/>
    <col min="2822" max="2822" width="17.140625" style="7" customWidth="1"/>
    <col min="2823" max="2824" width="12.7109375" style="7" customWidth="1"/>
    <col min="2825" max="3072" width="11.42578125" style="7"/>
    <col min="3073" max="3073" width="17.140625" style="7" customWidth="1"/>
    <col min="3074" max="3074" width="15.7109375" style="7" customWidth="1"/>
    <col min="3075" max="3075" width="16.7109375" style="7" customWidth="1"/>
    <col min="3076" max="3076" width="14" style="7" customWidth="1"/>
    <col min="3077" max="3077" width="10.5703125" style="7" customWidth="1"/>
    <col min="3078" max="3078" width="17.140625" style="7" customWidth="1"/>
    <col min="3079" max="3080" width="12.7109375" style="7" customWidth="1"/>
    <col min="3081" max="3328" width="11.42578125" style="7"/>
    <col min="3329" max="3329" width="17.140625" style="7" customWidth="1"/>
    <col min="3330" max="3330" width="15.7109375" style="7" customWidth="1"/>
    <col min="3331" max="3331" width="16.7109375" style="7" customWidth="1"/>
    <col min="3332" max="3332" width="14" style="7" customWidth="1"/>
    <col min="3333" max="3333" width="10.5703125" style="7" customWidth="1"/>
    <col min="3334" max="3334" width="17.140625" style="7" customWidth="1"/>
    <col min="3335" max="3336" width="12.7109375" style="7" customWidth="1"/>
    <col min="3337" max="3584" width="11.42578125" style="7"/>
    <col min="3585" max="3585" width="17.140625" style="7" customWidth="1"/>
    <col min="3586" max="3586" width="15.7109375" style="7" customWidth="1"/>
    <col min="3587" max="3587" width="16.7109375" style="7" customWidth="1"/>
    <col min="3588" max="3588" width="14" style="7" customWidth="1"/>
    <col min="3589" max="3589" width="10.5703125" style="7" customWidth="1"/>
    <col min="3590" max="3590" width="17.140625" style="7" customWidth="1"/>
    <col min="3591" max="3592" width="12.7109375" style="7" customWidth="1"/>
    <col min="3593" max="3840" width="11.42578125" style="7"/>
    <col min="3841" max="3841" width="17.140625" style="7" customWidth="1"/>
    <col min="3842" max="3842" width="15.7109375" style="7" customWidth="1"/>
    <col min="3843" max="3843" width="16.7109375" style="7" customWidth="1"/>
    <col min="3844" max="3844" width="14" style="7" customWidth="1"/>
    <col min="3845" max="3845" width="10.5703125" style="7" customWidth="1"/>
    <col min="3846" max="3846" width="17.140625" style="7" customWidth="1"/>
    <col min="3847" max="3848" width="12.7109375" style="7" customWidth="1"/>
    <col min="3849" max="4096" width="11.42578125" style="7"/>
    <col min="4097" max="4097" width="17.140625" style="7" customWidth="1"/>
    <col min="4098" max="4098" width="15.7109375" style="7" customWidth="1"/>
    <col min="4099" max="4099" width="16.7109375" style="7" customWidth="1"/>
    <col min="4100" max="4100" width="14" style="7" customWidth="1"/>
    <col min="4101" max="4101" width="10.5703125" style="7" customWidth="1"/>
    <col min="4102" max="4102" width="17.140625" style="7" customWidth="1"/>
    <col min="4103" max="4104" width="12.7109375" style="7" customWidth="1"/>
    <col min="4105" max="4352" width="11.42578125" style="7"/>
    <col min="4353" max="4353" width="17.140625" style="7" customWidth="1"/>
    <col min="4354" max="4354" width="15.7109375" style="7" customWidth="1"/>
    <col min="4355" max="4355" width="16.7109375" style="7" customWidth="1"/>
    <col min="4356" max="4356" width="14" style="7" customWidth="1"/>
    <col min="4357" max="4357" width="10.5703125" style="7" customWidth="1"/>
    <col min="4358" max="4358" width="17.140625" style="7" customWidth="1"/>
    <col min="4359" max="4360" width="12.7109375" style="7" customWidth="1"/>
    <col min="4361" max="4608" width="11.42578125" style="7"/>
    <col min="4609" max="4609" width="17.140625" style="7" customWidth="1"/>
    <col min="4610" max="4610" width="15.7109375" style="7" customWidth="1"/>
    <col min="4611" max="4611" width="16.7109375" style="7" customWidth="1"/>
    <col min="4612" max="4612" width="14" style="7" customWidth="1"/>
    <col min="4613" max="4613" width="10.5703125" style="7" customWidth="1"/>
    <col min="4614" max="4614" width="17.140625" style="7" customWidth="1"/>
    <col min="4615" max="4616" width="12.7109375" style="7" customWidth="1"/>
    <col min="4617" max="4864" width="11.42578125" style="7"/>
    <col min="4865" max="4865" width="17.140625" style="7" customWidth="1"/>
    <col min="4866" max="4866" width="15.7109375" style="7" customWidth="1"/>
    <col min="4867" max="4867" width="16.7109375" style="7" customWidth="1"/>
    <col min="4868" max="4868" width="14" style="7" customWidth="1"/>
    <col min="4869" max="4869" width="10.5703125" style="7" customWidth="1"/>
    <col min="4870" max="4870" width="17.140625" style="7" customWidth="1"/>
    <col min="4871" max="4872" width="12.7109375" style="7" customWidth="1"/>
    <col min="4873" max="5120" width="11.42578125" style="7"/>
    <col min="5121" max="5121" width="17.140625" style="7" customWidth="1"/>
    <col min="5122" max="5122" width="15.7109375" style="7" customWidth="1"/>
    <col min="5123" max="5123" width="16.7109375" style="7" customWidth="1"/>
    <col min="5124" max="5124" width="14" style="7" customWidth="1"/>
    <col min="5125" max="5125" width="10.5703125" style="7" customWidth="1"/>
    <col min="5126" max="5126" width="17.140625" style="7" customWidth="1"/>
    <col min="5127" max="5128" width="12.7109375" style="7" customWidth="1"/>
    <col min="5129" max="5376" width="11.42578125" style="7"/>
    <col min="5377" max="5377" width="17.140625" style="7" customWidth="1"/>
    <col min="5378" max="5378" width="15.7109375" style="7" customWidth="1"/>
    <col min="5379" max="5379" width="16.7109375" style="7" customWidth="1"/>
    <col min="5380" max="5380" width="14" style="7" customWidth="1"/>
    <col min="5381" max="5381" width="10.5703125" style="7" customWidth="1"/>
    <col min="5382" max="5382" width="17.140625" style="7" customWidth="1"/>
    <col min="5383" max="5384" width="12.7109375" style="7" customWidth="1"/>
    <col min="5385" max="5632" width="11.42578125" style="7"/>
    <col min="5633" max="5633" width="17.140625" style="7" customWidth="1"/>
    <col min="5634" max="5634" width="15.7109375" style="7" customWidth="1"/>
    <col min="5635" max="5635" width="16.7109375" style="7" customWidth="1"/>
    <col min="5636" max="5636" width="14" style="7" customWidth="1"/>
    <col min="5637" max="5637" width="10.5703125" style="7" customWidth="1"/>
    <col min="5638" max="5638" width="17.140625" style="7" customWidth="1"/>
    <col min="5639" max="5640" width="12.7109375" style="7" customWidth="1"/>
    <col min="5641" max="5888" width="11.42578125" style="7"/>
    <col min="5889" max="5889" width="17.140625" style="7" customWidth="1"/>
    <col min="5890" max="5890" width="15.7109375" style="7" customWidth="1"/>
    <col min="5891" max="5891" width="16.7109375" style="7" customWidth="1"/>
    <col min="5892" max="5892" width="14" style="7" customWidth="1"/>
    <col min="5893" max="5893" width="10.5703125" style="7" customWidth="1"/>
    <col min="5894" max="5894" width="17.140625" style="7" customWidth="1"/>
    <col min="5895" max="5896" width="12.7109375" style="7" customWidth="1"/>
    <col min="5897" max="6144" width="11.42578125" style="7"/>
    <col min="6145" max="6145" width="17.140625" style="7" customWidth="1"/>
    <col min="6146" max="6146" width="15.7109375" style="7" customWidth="1"/>
    <col min="6147" max="6147" width="16.7109375" style="7" customWidth="1"/>
    <col min="6148" max="6148" width="14" style="7" customWidth="1"/>
    <col min="6149" max="6149" width="10.5703125" style="7" customWidth="1"/>
    <col min="6150" max="6150" width="17.140625" style="7" customWidth="1"/>
    <col min="6151" max="6152" width="12.7109375" style="7" customWidth="1"/>
    <col min="6153" max="6400" width="11.42578125" style="7"/>
    <col min="6401" max="6401" width="17.140625" style="7" customWidth="1"/>
    <col min="6402" max="6402" width="15.7109375" style="7" customWidth="1"/>
    <col min="6403" max="6403" width="16.7109375" style="7" customWidth="1"/>
    <col min="6404" max="6404" width="14" style="7" customWidth="1"/>
    <col min="6405" max="6405" width="10.5703125" style="7" customWidth="1"/>
    <col min="6406" max="6406" width="17.140625" style="7" customWidth="1"/>
    <col min="6407" max="6408" width="12.7109375" style="7" customWidth="1"/>
    <col min="6409" max="6656" width="11.42578125" style="7"/>
    <col min="6657" max="6657" width="17.140625" style="7" customWidth="1"/>
    <col min="6658" max="6658" width="15.7109375" style="7" customWidth="1"/>
    <col min="6659" max="6659" width="16.7109375" style="7" customWidth="1"/>
    <col min="6660" max="6660" width="14" style="7" customWidth="1"/>
    <col min="6661" max="6661" width="10.5703125" style="7" customWidth="1"/>
    <col min="6662" max="6662" width="17.140625" style="7" customWidth="1"/>
    <col min="6663" max="6664" width="12.7109375" style="7" customWidth="1"/>
    <col min="6665" max="6912" width="11.42578125" style="7"/>
    <col min="6913" max="6913" width="17.140625" style="7" customWidth="1"/>
    <col min="6914" max="6914" width="15.7109375" style="7" customWidth="1"/>
    <col min="6915" max="6915" width="16.7109375" style="7" customWidth="1"/>
    <col min="6916" max="6916" width="14" style="7" customWidth="1"/>
    <col min="6917" max="6917" width="10.5703125" style="7" customWidth="1"/>
    <col min="6918" max="6918" width="17.140625" style="7" customWidth="1"/>
    <col min="6919" max="6920" width="12.7109375" style="7" customWidth="1"/>
    <col min="6921" max="7168" width="11.42578125" style="7"/>
    <col min="7169" max="7169" width="17.140625" style="7" customWidth="1"/>
    <col min="7170" max="7170" width="15.7109375" style="7" customWidth="1"/>
    <col min="7171" max="7171" width="16.7109375" style="7" customWidth="1"/>
    <col min="7172" max="7172" width="14" style="7" customWidth="1"/>
    <col min="7173" max="7173" width="10.5703125" style="7" customWidth="1"/>
    <col min="7174" max="7174" width="17.140625" style="7" customWidth="1"/>
    <col min="7175" max="7176" width="12.7109375" style="7" customWidth="1"/>
    <col min="7177" max="7424" width="11.42578125" style="7"/>
    <col min="7425" max="7425" width="17.140625" style="7" customWidth="1"/>
    <col min="7426" max="7426" width="15.7109375" style="7" customWidth="1"/>
    <col min="7427" max="7427" width="16.7109375" style="7" customWidth="1"/>
    <col min="7428" max="7428" width="14" style="7" customWidth="1"/>
    <col min="7429" max="7429" width="10.5703125" style="7" customWidth="1"/>
    <col min="7430" max="7430" width="17.140625" style="7" customWidth="1"/>
    <col min="7431" max="7432" width="12.7109375" style="7" customWidth="1"/>
    <col min="7433" max="7680" width="11.42578125" style="7"/>
    <col min="7681" max="7681" width="17.140625" style="7" customWidth="1"/>
    <col min="7682" max="7682" width="15.7109375" style="7" customWidth="1"/>
    <col min="7683" max="7683" width="16.7109375" style="7" customWidth="1"/>
    <col min="7684" max="7684" width="14" style="7" customWidth="1"/>
    <col min="7685" max="7685" width="10.5703125" style="7" customWidth="1"/>
    <col min="7686" max="7686" width="17.140625" style="7" customWidth="1"/>
    <col min="7687" max="7688" width="12.7109375" style="7" customWidth="1"/>
    <col min="7689" max="7936" width="11.42578125" style="7"/>
    <col min="7937" max="7937" width="17.140625" style="7" customWidth="1"/>
    <col min="7938" max="7938" width="15.7109375" style="7" customWidth="1"/>
    <col min="7939" max="7939" width="16.7109375" style="7" customWidth="1"/>
    <col min="7940" max="7940" width="14" style="7" customWidth="1"/>
    <col min="7941" max="7941" width="10.5703125" style="7" customWidth="1"/>
    <col min="7942" max="7942" width="17.140625" style="7" customWidth="1"/>
    <col min="7943" max="7944" width="12.7109375" style="7" customWidth="1"/>
    <col min="7945" max="8192" width="11.42578125" style="7"/>
    <col min="8193" max="8193" width="17.140625" style="7" customWidth="1"/>
    <col min="8194" max="8194" width="15.7109375" style="7" customWidth="1"/>
    <col min="8195" max="8195" width="16.7109375" style="7" customWidth="1"/>
    <col min="8196" max="8196" width="14" style="7" customWidth="1"/>
    <col min="8197" max="8197" width="10.5703125" style="7" customWidth="1"/>
    <col min="8198" max="8198" width="17.140625" style="7" customWidth="1"/>
    <col min="8199" max="8200" width="12.7109375" style="7" customWidth="1"/>
    <col min="8201" max="8448" width="11.42578125" style="7"/>
    <col min="8449" max="8449" width="17.140625" style="7" customWidth="1"/>
    <col min="8450" max="8450" width="15.7109375" style="7" customWidth="1"/>
    <col min="8451" max="8451" width="16.7109375" style="7" customWidth="1"/>
    <col min="8452" max="8452" width="14" style="7" customWidth="1"/>
    <col min="8453" max="8453" width="10.5703125" style="7" customWidth="1"/>
    <col min="8454" max="8454" width="17.140625" style="7" customWidth="1"/>
    <col min="8455" max="8456" width="12.7109375" style="7" customWidth="1"/>
    <col min="8457" max="8704" width="11.42578125" style="7"/>
    <col min="8705" max="8705" width="17.140625" style="7" customWidth="1"/>
    <col min="8706" max="8706" width="15.7109375" style="7" customWidth="1"/>
    <col min="8707" max="8707" width="16.7109375" style="7" customWidth="1"/>
    <col min="8708" max="8708" width="14" style="7" customWidth="1"/>
    <col min="8709" max="8709" width="10.5703125" style="7" customWidth="1"/>
    <col min="8710" max="8710" width="17.140625" style="7" customWidth="1"/>
    <col min="8711" max="8712" width="12.7109375" style="7" customWidth="1"/>
    <col min="8713" max="8960" width="11.42578125" style="7"/>
    <col min="8961" max="8961" width="17.140625" style="7" customWidth="1"/>
    <col min="8962" max="8962" width="15.7109375" style="7" customWidth="1"/>
    <col min="8963" max="8963" width="16.7109375" style="7" customWidth="1"/>
    <col min="8964" max="8964" width="14" style="7" customWidth="1"/>
    <col min="8965" max="8965" width="10.5703125" style="7" customWidth="1"/>
    <col min="8966" max="8966" width="17.140625" style="7" customWidth="1"/>
    <col min="8967" max="8968" width="12.7109375" style="7" customWidth="1"/>
    <col min="8969" max="9216" width="11.42578125" style="7"/>
    <col min="9217" max="9217" width="17.140625" style="7" customWidth="1"/>
    <col min="9218" max="9218" width="15.7109375" style="7" customWidth="1"/>
    <col min="9219" max="9219" width="16.7109375" style="7" customWidth="1"/>
    <col min="9220" max="9220" width="14" style="7" customWidth="1"/>
    <col min="9221" max="9221" width="10.5703125" style="7" customWidth="1"/>
    <col min="9222" max="9222" width="17.140625" style="7" customWidth="1"/>
    <col min="9223" max="9224" width="12.7109375" style="7" customWidth="1"/>
    <col min="9225" max="9472" width="11.42578125" style="7"/>
    <col min="9473" max="9473" width="17.140625" style="7" customWidth="1"/>
    <col min="9474" max="9474" width="15.7109375" style="7" customWidth="1"/>
    <col min="9475" max="9475" width="16.7109375" style="7" customWidth="1"/>
    <col min="9476" max="9476" width="14" style="7" customWidth="1"/>
    <col min="9477" max="9477" width="10.5703125" style="7" customWidth="1"/>
    <col min="9478" max="9478" width="17.140625" style="7" customWidth="1"/>
    <col min="9479" max="9480" width="12.7109375" style="7" customWidth="1"/>
    <col min="9481" max="9728" width="11.42578125" style="7"/>
    <col min="9729" max="9729" width="17.140625" style="7" customWidth="1"/>
    <col min="9730" max="9730" width="15.7109375" style="7" customWidth="1"/>
    <col min="9731" max="9731" width="16.7109375" style="7" customWidth="1"/>
    <col min="9732" max="9732" width="14" style="7" customWidth="1"/>
    <col min="9733" max="9733" width="10.5703125" style="7" customWidth="1"/>
    <col min="9734" max="9734" width="17.140625" style="7" customWidth="1"/>
    <col min="9735" max="9736" width="12.7109375" style="7" customWidth="1"/>
    <col min="9737" max="9984" width="11.42578125" style="7"/>
    <col min="9985" max="9985" width="17.140625" style="7" customWidth="1"/>
    <col min="9986" max="9986" width="15.7109375" style="7" customWidth="1"/>
    <col min="9987" max="9987" width="16.7109375" style="7" customWidth="1"/>
    <col min="9988" max="9988" width="14" style="7" customWidth="1"/>
    <col min="9989" max="9989" width="10.5703125" style="7" customWidth="1"/>
    <col min="9990" max="9990" width="17.140625" style="7" customWidth="1"/>
    <col min="9991" max="9992" width="12.7109375" style="7" customWidth="1"/>
    <col min="9993" max="10240" width="11.42578125" style="7"/>
    <col min="10241" max="10241" width="17.140625" style="7" customWidth="1"/>
    <col min="10242" max="10242" width="15.7109375" style="7" customWidth="1"/>
    <col min="10243" max="10243" width="16.7109375" style="7" customWidth="1"/>
    <col min="10244" max="10244" width="14" style="7" customWidth="1"/>
    <col min="10245" max="10245" width="10.5703125" style="7" customWidth="1"/>
    <col min="10246" max="10246" width="17.140625" style="7" customWidth="1"/>
    <col min="10247" max="10248" width="12.7109375" style="7" customWidth="1"/>
    <col min="10249" max="10496" width="11.42578125" style="7"/>
    <col min="10497" max="10497" width="17.140625" style="7" customWidth="1"/>
    <col min="10498" max="10498" width="15.7109375" style="7" customWidth="1"/>
    <col min="10499" max="10499" width="16.7109375" style="7" customWidth="1"/>
    <col min="10500" max="10500" width="14" style="7" customWidth="1"/>
    <col min="10501" max="10501" width="10.5703125" style="7" customWidth="1"/>
    <col min="10502" max="10502" width="17.140625" style="7" customWidth="1"/>
    <col min="10503" max="10504" width="12.7109375" style="7" customWidth="1"/>
    <col min="10505" max="10752" width="11.42578125" style="7"/>
    <col min="10753" max="10753" width="17.140625" style="7" customWidth="1"/>
    <col min="10754" max="10754" width="15.7109375" style="7" customWidth="1"/>
    <col min="10755" max="10755" width="16.7109375" style="7" customWidth="1"/>
    <col min="10756" max="10756" width="14" style="7" customWidth="1"/>
    <col min="10757" max="10757" width="10.5703125" style="7" customWidth="1"/>
    <col min="10758" max="10758" width="17.140625" style="7" customWidth="1"/>
    <col min="10759" max="10760" width="12.7109375" style="7" customWidth="1"/>
    <col min="10761" max="11008" width="11.42578125" style="7"/>
    <col min="11009" max="11009" width="17.140625" style="7" customWidth="1"/>
    <col min="11010" max="11010" width="15.7109375" style="7" customWidth="1"/>
    <col min="11011" max="11011" width="16.7109375" style="7" customWidth="1"/>
    <col min="11012" max="11012" width="14" style="7" customWidth="1"/>
    <col min="11013" max="11013" width="10.5703125" style="7" customWidth="1"/>
    <col min="11014" max="11014" width="17.140625" style="7" customWidth="1"/>
    <col min="11015" max="11016" width="12.7109375" style="7" customWidth="1"/>
    <col min="11017" max="11264" width="11.42578125" style="7"/>
    <col min="11265" max="11265" width="17.140625" style="7" customWidth="1"/>
    <col min="11266" max="11266" width="15.7109375" style="7" customWidth="1"/>
    <col min="11267" max="11267" width="16.7109375" style="7" customWidth="1"/>
    <col min="11268" max="11268" width="14" style="7" customWidth="1"/>
    <col min="11269" max="11269" width="10.5703125" style="7" customWidth="1"/>
    <col min="11270" max="11270" width="17.140625" style="7" customWidth="1"/>
    <col min="11271" max="11272" width="12.7109375" style="7" customWidth="1"/>
    <col min="11273" max="11520" width="11.42578125" style="7"/>
    <col min="11521" max="11521" width="17.140625" style="7" customWidth="1"/>
    <col min="11522" max="11522" width="15.7109375" style="7" customWidth="1"/>
    <col min="11523" max="11523" width="16.7109375" style="7" customWidth="1"/>
    <col min="11524" max="11524" width="14" style="7" customWidth="1"/>
    <col min="11525" max="11525" width="10.5703125" style="7" customWidth="1"/>
    <col min="11526" max="11526" width="17.140625" style="7" customWidth="1"/>
    <col min="11527" max="11528" width="12.7109375" style="7" customWidth="1"/>
    <col min="11529" max="11776" width="11.42578125" style="7"/>
    <col min="11777" max="11777" width="17.140625" style="7" customWidth="1"/>
    <col min="11778" max="11778" width="15.7109375" style="7" customWidth="1"/>
    <col min="11779" max="11779" width="16.7109375" style="7" customWidth="1"/>
    <col min="11780" max="11780" width="14" style="7" customWidth="1"/>
    <col min="11781" max="11781" width="10.5703125" style="7" customWidth="1"/>
    <col min="11782" max="11782" width="17.140625" style="7" customWidth="1"/>
    <col min="11783" max="11784" width="12.7109375" style="7" customWidth="1"/>
    <col min="11785" max="12032" width="11.42578125" style="7"/>
    <col min="12033" max="12033" width="17.140625" style="7" customWidth="1"/>
    <col min="12034" max="12034" width="15.7109375" style="7" customWidth="1"/>
    <col min="12035" max="12035" width="16.7109375" style="7" customWidth="1"/>
    <col min="12036" max="12036" width="14" style="7" customWidth="1"/>
    <col min="12037" max="12037" width="10.5703125" style="7" customWidth="1"/>
    <col min="12038" max="12038" width="17.140625" style="7" customWidth="1"/>
    <col min="12039" max="12040" width="12.7109375" style="7" customWidth="1"/>
    <col min="12041" max="12288" width="11.42578125" style="7"/>
    <col min="12289" max="12289" width="17.140625" style="7" customWidth="1"/>
    <col min="12290" max="12290" width="15.7109375" style="7" customWidth="1"/>
    <col min="12291" max="12291" width="16.7109375" style="7" customWidth="1"/>
    <col min="12292" max="12292" width="14" style="7" customWidth="1"/>
    <col min="12293" max="12293" width="10.5703125" style="7" customWidth="1"/>
    <col min="12294" max="12294" width="17.140625" style="7" customWidth="1"/>
    <col min="12295" max="12296" width="12.7109375" style="7" customWidth="1"/>
    <col min="12297" max="12544" width="11.42578125" style="7"/>
    <col min="12545" max="12545" width="17.140625" style="7" customWidth="1"/>
    <col min="12546" max="12546" width="15.7109375" style="7" customWidth="1"/>
    <col min="12547" max="12547" width="16.7109375" style="7" customWidth="1"/>
    <col min="12548" max="12548" width="14" style="7" customWidth="1"/>
    <col min="12549" max="12549" width="10.5703125" style="7" customWidth="1"/>
    <col min="12550" max="12550" width="17.140625" style="7" customWidth="1"/>
    <col min="12551" max="12552" width="12.7109375" style="7" customWidth="1"/>
    <col min="12553" max="12800" width="11.42578125" style="7"/>
    <col min="12801" max="12801" width="17.140625" style="7" customWidth="1"/>
    <col min="12802" max="12802" width="15.7109375" style="7" customWidth="1"/>
    <col min="12803" max="12803" width="16.7109375" style="7" customWidth="1"/>
    <col min="12804" max="12804" width="14" style="7" customWidth="1"/>
    <col min="12805" max="12805" width="10.5703125" style="7" customWidth="1"/>
    <col min="12806" max="12806" width="17.140625" style="7" customWidth="1"/>
    <col min="12807" max="12808" width="12.7109375" style="7" customWidth="1"/>
    <col min="12809" max="13056" width="11.42578125" style="7"/>
    <col min="13057" max="13057" width="17.140625" style="7" customWidth="1"/>
    <col min="13058" max="13058" width="15.7109375" style="7" customWidth="1"/>
    <col min="13059" max="13059" width="16.7109375" style="7" customWidth="1"/>
    <col min="13060" max="13060" width="14" style="7" customWidth="1"/>
    <col min="13061" max="13061" width="10.5703125" style="7" customWidth="1"/>
    <col min="13062" max="13062" width="17.140625" style="7" customWidth="1"/>
    <col min="13063" max="13064" width="12.7109375" style="7" customWidth="1"/>
    <col min="13065" max="13312" width="11.42578125" style="7"/>
    <col min="13313" max="13313" width="17.140625" style="7" customWidth="1"/>
    <col min="13314" max="13314" width="15.7109375" style="7" customWidth="1"/>
    <col min="13315" max="13315" width="16.7109375" style="7" customWidth="1"/>
    <col min="13316" max="13316" width="14" style="7" customWidth="1"/>
    <col min="13317" max="13317" width="10.5703125" style="7" customWidth="1"/>
    <col min="13318" max="13318" width="17.140625" style="7" customWidth="1"/>
    <col min="13319" max="13320" width="12.7109375" style="7" customWidth="1"/>
    <col min="13321" max="13568" width="11.42578125" style="7"/>
    <col min="13569" max="13569" width="17.140625" style="7" customWidth="1"/>
    <col min="13570" max="13570" width="15.7109375" style="7" customWidth="1"/>
    <col min="13571" max="13571" width="16.7109375" style="7" customWidth="1"/>
    <col min="13572" max="13572" width="14" style="7" customWidth="1"/>
    <col min="13573" max="13573" width="10.5703125" style="7" customWidth="1"/>
    <col min="13574" max="13574" width="17.140625" style="7" customWidth="1"/>
    <col min="13575" max="13576" width="12.7109375" style="7" customWidth="1"/>
    <col min="13577" max="13824" width="11.42578125" style="7"/>
    <col min="13825" max="13825" width="17.140625" style="7" customWidth="1"/>
    <col min="13826" max="13826" width="15.7109375" style="7" customWidth="1"/>
    <col min="13827" max="13827" width="16.7109375" style="7" customWidth="1"/>
    <col min="13828" max="13828" width="14" style="7" customWidth="1"/>
    <col min="13829" max="13829" width="10.5703125" style="7" customWidth="1"/>
    <col min="13830" max="13830" width="17.140625" style="7" customWidth="1"/>
    <col min="13831" max="13832" width="12.7109375" style="7" customWidth="1"/>
    <col min="13833" max="14080" width="11.42578125" style="7"/>
    <col min="14081" max="14081" width="17.140625" style="7" customWidth="1"/>
    <col min="14082" max="14082" width="15.7109375" style="7" customWidth="1"/>
    <col min="14083" max="14083" width="16.7109375" style="7" customWidth="1"/>
    <col min="14084" max="14084" width="14" style="7" customWidth="1"/>
    <col min="14085" max="14085" width="10.5703125" style="7" customWidth="1"/>
    <col min="14086" max="14086" width="17.140625" style="7" customWidth="1"/>
    <col min="14087" max="14088" width="12.7109375" style="7" customWidth="1"/>
    <col min="14089" max="14336" width="11.42578125" style="7"/>
    <col min="14337" max="14337" width="17.140625" style="7" customWidth="1"/>
    <col min="14338" max="14338" width="15.7109375" style="7" customWidth="1"/>
    <col min="14339" max="14339" width="16.7109375" style="7" customWidth="1"/>
    <col min="14340" max="14340" width="14" style="7" customWidth="1"/>
    <col min="14341" max="14341" width="10.5703125" style="7" customWidth="1"/>
    <col min="14342" max="14342" width="17.140625" style="7" customWidth="1"/>
    <col min="14343" max="14344" width="12.7109375" style="7" customWidth="1"/>
    <col min="14345" max="14592" width="11.42578125" style="7"/>
    <col min="14593" max="14593" width="17.140625" style="7" customWidth="1"/>
    <col min="14594" max="14594" width="15.7109375" style="7" customWidth="1"/>
    <col min="14595" max="14595" width="16.7109375" style="7" customWidth="1"/>
    <col min="14596" max="14596" width="14" style="7" customWidth="1"/>
    <col min="14597" max="14597" width="10.5703125" style="7" customWidth="1"/>
    <col min="14598" max="14598" width="17.140625" style="7" customWidth="1"/>
    <col min="14599" max="14600" width="12.7109375" style="7" customWidth="1"/>
    <col min="14601" max="14848" width="11.42578125" style="7"/>
    <col min="14849" max="14849" width="17.140625" style="7" customWidth="1"/>
    <col min="14850" max="14850" width="15.7109375" style="7" customWidth="1"/>
    <col min="14851" max="14851" width="16.7109375" style="7" customWidth="1"/>
    <col min="14852" max="14852" width="14" style="7" customWidth="1"/>
    <col min="14853" max="14853" width="10.5703125" style="7" customWidth="1"/>
    <col min="14854" max="14854" width="17.140625" style="7" customWidth="1"/>
    <col min="14855" max="14856" width="12.7109375" style="7" customWidth="1"/>
    <col min="14857" max="15104" width="11.42578125" style="7"/>
    <col min="15105" max="15105" width="17.140625" style="7" customWidth="1"/>
    <col min="15106" max="15106" width="15.7109375" style="7" customWidth="1"/>
    <col min="15107" max="15107" width="16.7109375" style="7" customWidth="1"/>
    <col min="15108" max="15108" width="14" style="7" customWidth="1"/>
    <col min="15109" max="15109" width="10.5703125" style="7" customWidth="1"/>
    <col min="15110" max="15110" width="17.140625" style="7" customWidth="1"/>
    <col min="15111" max="15112" width="12.7109375" style="7" customWidth="1"/>
    <col min="15113" max="15360" width="11.42578125" style="7"/>
    <col min="15361" max="15361" width="17.140625" style="7" customWidth="1"/>
    <col min="15362" max="15362" width="15.7109375" style="7" customWidth="1"/>
    <col min="15363" max="15363" width="16.7109375" style="7" customWidth="1"/>
    <col min="15364" max="15364" width="14" style="7" customWidth="1"/>
    <col min="15365" max="15365" width="10.5703125" style="7" customWidth="1"/>
    <col min="15366" max="15366" width="17.140625" style="7" customWidth="1"/>
    <col min="15367" max="15368" width="12.7109375" style="7" customWidth="1"/>
    <col min="15369" max="15616" width="11.42578125" style="7"/>
    <col min="15617" max="15617" width="17.140625" style="7" customWidth="1"/>
    <col min="15618" max="15618" width="15.7109375" style="7" customWidth="1"/>
    <col min="15619" max="15619" width="16.7109375" style="7" customWidth="1"/>
    <col min="15620" max="15620" width="14" style="7" customWidth="1"/>
    <col min="15621" max="15621" width="10.5703125" style="7" customWidth="1"/>
    <col min="15622" max="15622" width="17.140625" style="7" customWidth="1"/>
    <col min="15623" max="15624" width="12.7109375" style="7" customWidth="1"/>
    <col min="15625" max="15872" width="11.42578125" style="7"/>
    <col min="15873" max="15873" width="17.140625" style="7" customWidth="1"/>
    <col min="15874" max="15874" width="15.7109375" style="7" customWidth="1"/>
    <col min="15875" max="15875" width="16.7109375" style="7" customWidth="1"/>
    <col min="15876" max="15876" width="14" style="7" customWidth="1"/>
    <col min="15877" max="15877" width="10.5703125" style="7" customWidth="1"/>
    <col min="15878" max="15878" width="17.140625" style="7" customWidth="1"/>
    <col min="15879" max="15880" width="12.7109375" style="7" customWidth="1"/>
    <col min="15881" max="16128" width="11.42578125" style="7"/>
    <col min="16129" max="16129" width="17.140625" style="7" customWidth="1"/>
    <col min="16130" max="16130" width="15.7109375" style="7" customWidth="1"/>
    <col min="16131" max="16131" width="16.7109375" style="7" customWidth="1"/>
    <col min="16132" max="16132" width="14" style="7" customWidth="1"/>
    <col min="16133" max="16133" width="10.5703125" style="7" customWidth="1"/>
    <col min="16134" max="16134" width="17.140625" style="7" customWidth="1"/>
    <col min="16135" max="16136" width="12.7109375" style="7" customWidth="1"/>
    <col min="16137" max="16384" width="11.42578125" style="7"/>
  </cols>
  <sheetData>
    <row r="1" spans="1:9" s="6" customFormat="1" ht="16.5" customHeight="1" x14ac:dyDescent="0.25">
      <c r="A1" s="1" t="s">
        <v>0</v>
      </c>
      <c r="B1" s="2"/>
      <c r="C1" s="3" t="s">
        <v>1</v>
      </c>
      <c r="D1" s="4"/>
      <c r="E1" s="4"/>
      <c r="F1" s="5"/>
    </row>
    <row r="2" spans="1:9" ht="6" customHeight="1" x14ac:dyDescent="0.2"/>
    <row r="3" spans="1:9" x14ac:dyDescent="0.2">
      <c r="E3" s="8" t="s">
        <v>2</v>
      </c>
      <c r="F3" s="10"/>
    </row>
    <row r="4" spans="1:9" ht="6" customHeight="1" x14ac:dyDescent="0.2"/>
    <row r="5" spans="1:9" s="14" customFormat="1" ht="20.25" x14ac:dyDescent="0.25">
      <c r="A5" s="11" t="s">
        <v>69</v>
      </c>
      <c r="B5" s="12"/>
      <c r="C5" s="12"/>
      <c r="D5" s="12"/>
      <c r="E5" s="12"/>
      <c r="F5" s="13"/>
    </row>
    <row r="6" spans="1:9" ht="21" customHeight="1" x14ac:dyDescent="0.2"/>
    <row r="7" spans="1:9" ht="16.5" customHeight="1" x14ac:dyDescent="0.25">
      <c r="A7" s="15" t="s">
        <v>3</v>
      </c>
      <c r="B7" s="7" t="s">
        <v>4</v>
      </c>
      <c r="C7" s="16"/>
      <c r="E7" s="8" t="s">
        <v>38</v>
      </c>
      <c r="F7" s="55"/>
    </row>
    <row r="8" spans="1:9" ht="16.5" customHeight="1" x14ac:dyDescent="0.2">
      <c r="B8" s="7" t="s">
        <v>6</v>
      </c>
      <c r="C8" s="18"/>
      <c r="D8" s="19"/>
      <c r="E8" s="8" t="s">
        <v>5</v>
      </c>
      <c r="F8" s="56"/>
    </row>
    <row r="9" spans="1:9" ht="16.5" customHeight="1" x14ac:dyDescent="0.2">
      <c r="B9" s="7" t="s">
        <v>7</v>
      </c>
      <c r="C9" s="20"/>
      <c r="D9" s="21"/>
      <c r="E9" s="21"/>
      <c r="F9" s="22"/>
    </row>
    <row r="10" spans="1:9" ht="16.5" customHeight="1" x14ac:dyDescent="0.2">
      <c r="B10" s="7" t="s">
        <v>8</v>
      </c>
      <c r="C10" s="18"/>
      <c r="D10" s="19"/>
      <c r="E10" s="19"/>
      <c r="F10" s="23"/>
    </row>
    <row r="11" spans="1:9" ht="16.5" customHeight="1" x14ac:dyDescent="0.2">
      <c r="B11" s="7" t="s">
        <v>9</v>
      </c>
      <c r="C11" s="18"/>
      <c r="D11" s="19"/>
      <c r="F11" s="24"/>
      <c r="G11" s="25" t="s">
        <v>39</v>
      </c>
      <c r="I11" s="26" t="str">
        <f>IF(AND(C7&lt;&gt;"",C11=""),"&lt;&lt; Gemeindename fehlt!","")</f>
        <v/>
      </c>
    </row>
    <row r="12" spans="1:9" ht="16.5" customHeight="1" x14ac:dyDescent="0.2">
      <c r="B12" s="7" t="s">
        <v>10</v>
      </c>
      <c r="C12" s="20"/>
      <c r="E12" s="8" t="s">
        <v>11</v>
      </c>
      <c r="F12" s="27"/>
    </row>
    <row r="13" spans="1:9" ht="16.5" customHeight="1" x14ac:dyDescent="0.2">
      <c r="B13" s="7" t="s">
        <v>40</v>
      </c>
      <c r="C13" s="20"/>
      <c r="E13" s="8" t="s">
        <v>41</v>
      </c>
      <c r="F13" s="57"/>
    </row>
    <row r="14" spans="1:9" ht="16.5" customHeight="1" x14ac:dyDescent="0.2">
      <c r="B14" s="7" t="s">
        <v>42</v>
      </c>
      <c r="C14" s="29"/>
      <c r="D14" s="37"/>
      <c r="E14" s="8" t="s">
        <v>43</v>
      </c>
      <c r="F14" s="27"/>
    </row>
    <row r="15" spans="1:9" ht="16.5" customHeight="1" x14ac:dyDescent="0.2">
      <c r="B15" s="28" t="s">
        <v>12</v>
      </c>
      <c r="C15" s="29"/>
      <c r="D15" s="30"/>
      <c r="F15" s="31"/>
    </row>
    <row r="16" spans="1:9" x14ac:dyDescent="0.2">
      <c r="D16" s="32"/>
      <c r="F16" s="24"/>
    </row>
    <row r="17" spans="1:7" x14ac:dyDescent="0.2">
      <c r="B17" s="33" t="s">
        <v>13</v>
      </c>
      <c r="D17" s="32"/>
      <c r="F17" s="24"/>
    </row>
    <row r="18" spans="1:7" ht="16.5" customHeight="1" x14ac:dyDescent="0.2">
      <c r="B18" s="34" t="s">
        <v>16</v>
      </c>
      <c r="C18" s="35"/>
      <c r="E18" s="8" t="s">
        <v>44</v>
      </c>
      <c r="F18" s="36"/>
    </row>
    <row r="19" spans="1:7" ht="16.5" customHeight="1" x14ac:dyDescent="0.2">
      <c r="B19" s="35"/>
      <c r="C19" s="35"/>
      <c r="E19" s="8" t="s">
        <v>44</v>
      </c>
      <c r="F19" s="36"/>
    </row>
    <row r="20" spans="1:7" ht="16.5" customHeight="1" x14ac:dyDescent="0.2">
      <c r="C20" s="8"/>
      <c r="F20" s="24"/>
    </row>
    <row r="21" spans="1:7" ht="16.5" customHeight="1" x14ac:dyDescent="0.2">
      <c r="B21" s="7" t="s">
        <v>18</v>
      </c>
      <c r="E21" s="8" t="s">
        <v>19</v>
      </c>
      <c r="F21" s="27"/>
    </row>
    <row r="22" spans="1:7" ht="16.5" customHeight="1" x14ac:dyDescent="0.2">
      <c r="B22" s="7" t="s">
        <v>45</v>
      </c>
      <c r="E22" s="8" t="s">
        <v>19</v>
      </c>
      <c r="F22" s="22">
        <f>F21*75%</f>
        <v>0</v>
      </c>
    </row>
    <row r="23" spans="1:7" x14ac:dyDescent="0.2">
      <c r="D23" s="32"/>
      <c r="F23" s="24"/>
    </row>
    <row r="24" spans="1:7" ht="16.5" customHeight="1" x14ac:dyDescent="0.2">
      <c r="B24" s="66" t="s">
        <v>70</v>
      </c>
    </row>
    <row r="25" spans="1:7" x14ac:dyDescent="0.2">
      <c r="B25" s="7" t="s">
        <v>20</v>
      </c>
    </row>
    <row r="26" spans="1:7" x14ac:dyDescent="0.2">
      <c r="B26" s="7" t="s">
        <v>21</v>
      </c>
    </row>
    <row r="27" spans="1:7" ht="16.5" customHeight="1" x14ac:dyDescent="0.2">
      <c r="B27" s="7" t="s">
        <v>22</v>
      </c>
      <c r="C27" s="37"/>
      <c r="D27" s="7" t="s">
        <v>46</v>
      </c>
    </row>
    <row r="28" spans="1:7" ht="16.5" customHeight="1" x14ac:dyDescent="0.2">
      <c r="B28" s="38" t="s">
        <v>23</v>
      </c>
      <c r="C28" s="37"/>
      <c r="E28" s="8" t="s">
        <v>19</v>
      </c>
      <c r="F28" s="39" t="str">
        <f>IF(AND(C27&lt;&gt;"",C11&lt;&gt;""),IF(C28&lt;1,"",IF(C27=10,VLOOKUP(C11,Ziffer10,C28+1,0),IF(C27=14,VLOOKUP(C11,Ziffer14,C28+1,0),IF(C27=15,VLOOKUP(C11,Ziffer15,C28+1,0),"")))),"")</f>
        <v/>
      </c>
      <c r="G28" s="40" t="str">
        <f>IF(AND(C28&lt;&gt;"",F28="–"),"&lt;&lt; Ungültige Lageklasse!","")</f>
        <v/>
      </c>
    </row>
    <row r="29" spans="1:7" ht="16.5" customHeight="1" x14ac:dyDescent="0.2"/>
    <row r="30" spans="1:7" ht="16.5" customHeight="1" x14ac:dyDescent="0.2">
      <c r="A30" s="7" t="s">
        <v>24</v>
      </c>
      <c r="B30" s="41"/>
      <c r="C30" s="42"/>
      <c r="D30" s="21"/>
      <c r="E30" s="21"/>
      <c r="F30" s="22"/>
      <c r="G30" s="40" t="str">
        <f>IF(F28="","",IF(F21&lt;F28,"&lt;&lt; Begründung für Handelswert &lt; Steuerwert",""))</f>
        <v/>
      </c>
    </row>
    <row r="31" spans="1:7" ht="16.5" customHeight="1" x14ac:dyDescent="0.2">
      <c r="B31" s="41"/>
      <c r="C31" s="42"/>
      <c r="D31" s="21"/>
      <c r="E31" s="21"/>
      <c r="F31" s="22"/>
    </row>
    <row r="32" spans="1:7" ht="16.5" customHeight="1" x14ac:dyDescent="0.2">
      <c r="B32" s="41"/>
      <c r="C32" s="42"/>
      <c r="D32" s="21"/>
      <c r="E32" s="21"/>
      <c r="F32" s="22"/>
    </row>
    <row r="33" spans="1:6" ht="27" customHeight="1" x14ac:dyDescent="0.2"/>
    <row r="34" spans="1:6" s="15" customFormat="1" ht="16.5" customHeight="1" x14ac:dyDescent="0.25">
      <c r="A34" s="15" t="s">
        <v>25</v>
      </c>
      <c r="B34" s="43"/>
      <c r="D34" s="44"/>
      <c r="E34" s="44"/>
      <c r="F34" s="45"/>
    </row>
    <row r="36" spans="1:6" x14ac:dyDescent="0.2">
      <c r="A36" s="46" t="s">
        <v>47</v>
      </c>
    </row>
    <row r="37" spans="1:6" ht="16.5" customHeight="1" x14ac:dyDescent="0.2">
      <c r="A37" s="7" t="s">
        <v>48</v>
      </c>
      <c r="B37" s="17"/>
      <c r="C37" s="7" t="s">
        <v>28</v>
      </c>
      <c r="D37" s="39">
        <f>F22</f>
        <v>0</v>
      </c>
      <c r="E37" s="8" t="s">
        <v>29</v>
      </c>
      <c r="F37" s="58">
        <f>B37*D37</f>
        <v>0</v>
      </c>
    </row>
    <row r="38" spans="1:6" ht="16.5" customHeight="1" x14ac:dyDescent="0.2">
      <c r="A38" s="7" t="s">
        <v>49</v>
      </c>
      <c r="B38" s="59"/>
      <c r="C38" s="34" t="s">
        <v>50</v>
      </c>
      <c r="D38" s="60">
        <v>10.25</v>
      </c>
      <c r="E38" s="8" t="s">
        <v>29</v>
      </c>
      <c r="F38" s="22">
        <f>B38*D38</f>
        <v>0</v>
      </c>
    </row>
    <row r="40" spans="1:6" x14ac:dyDescent="0.2">
      <c r="A40" s="46" t="s">
        <v>51</v>
      </c>
    </row>
    <row r="41" spans="1:6" ht="16.5" customHeight="1" x14ac:dyDescent="0.2">
      <c r="A41" s="7" t="s">
        <v>31</v>
      </c>
      <c r="B41" s="36" t="s">
        <v>52</v>
      </c>
    </row>
    <row r="42" spans="1:6" ht="16.5" customHeight="1" x14ac:dyDescent="0.2">
      <c r="A42" s="7" t="s">
        <v>53</v>
      </c>
      <c r="B42" s="48"/>
      <c r="C42" s="61" t="s">
        <v>54</v>
      </c>
      <c r="D42" s="39">
        <f>IF(B42&lt;&gt;0,B41/B42,0)</f>
        <v>0</v>
      </c>
      <c r="E42" s="62" t="s">
        <v>55</v>
      </c>
      <c r="F42" s="22">
        <f>ROUND(D42*3*2,1)/2</f>
        <v>0</v>
      </c>
    </row>
    <row r="43" spans="1:6" ht="16.5" customHeight="1" x14ac:dyDescent="0.2">
      <c r="E43" s="8" t="s">
        <v>56</v>
      </c>
      <c r="F43" s="22">
        <f>SUM(F37:F42)</f>
        <v>0</v>
      </c>
    </row>
    <row r="44" spans="1:6" ht="16.5" customHeight="1" x14ac:dyDescent="0.2">
      <c r="E44" s="8" t="s">
        <v>57</v>
      </c>
      <c r="F44" s="22">
        <f>F43/4</f>
        <v>0</v>
      </c>
    </row>
    <row r="45" spans="1:6" ht="16.5" customHeight="1" x14ac:dyDescent="0.2">
      <c r="B45" s="63"/>
      <c r="D45" s="64"/>
    </row>
    <row r="46" spans="1:6" s="46" customFormat="1" ht="16.5" customHeight="1" x14ac:dyDescent="0.2">
      <c r="A46" s="46" t="s">
        <v>58</v>
      </c>
      <c r="D46" s="51"/>
      <c r="E46" s="51" t="s">
        <v>29</v>
      </c>
      <c r="F46" s="52">
        <f>ROUNDDOWN(F44,-3)</f>
        <v>0</v>
      </c>
    </row>
    <row r="47" spans="1:6" ht="16.5" customHeight="1" x14ac:dyDescent="0.2">
      <c r="A47" s="7" t="s">
        <v>36</v>
      </c>
      <c r="E47" s="8" t="s">
        <v>29</v>
      </c>
      <c r="F47" s="27"/>
    </row>
    <row r="48" spans="1:6" s="46" customFormat="1" ht="18" customHeight="1" thickBot="1" x14ac:dyDescent="0.25">
      <c r="A48" s="46" t="str">
        <f>IF(F48&gt;=0,"Bewertungsgewinn","Bewertungsverlust")</f>
        <v>Bewertungsgewinn</v>
      </c>
      <c r="D48" s="51"/>
      <c r="E48" s="51" t="s">
        <v>29</v>
      </c>
      <c r="F48" s="53">
        <f>F46-F47</f>
        <v>0</v>
      </c>
    </row>
    <row r="49" spans="1:6" ht="21" customHeight="1" thickTop="1" x14ac:dyDescent="0.2"/>
    <row r="50" spans="1:6" ht="16.5" customHeight="1" x14ac:dyDescent="0.2">
      <c r="A50" s="7" t="s">
        <v>37</v>
      </c>
      <c r="B50" s="54"/>
    </row>
    <row r="54" spans="1:6" x14ac:dyDescent="0.2">
      <c r="A54" s="46" t="s">
        <v>61</v>
      </c>
    </row>
    <row r="56" spans="1:6" x14ac:dyDescent="0.2">
      <c r="A56" s="66" t="s">
        <v>62</v>
      </c>
      <c r="D56" s="68"/>
    </row>
    <row r="57" spans="1:6" x14ac:dyDescent="0.2">
      <c r="A57" s="66" t="s">
        <v>63</v>
      </c>
      <c r="D57" s="67"/>
      <c r="F57" s="22">
        <f>D56/100*D57</f>
        <v>0</v>
      </c>
    </row>
    <row r="59" spans="1:6" x14ac:dyDescent="0.2">
      <c r="A59" s="66" t="s">
        <v>65</v>
      </c>
      <c r="B59" s="66" t="s">
        <v>67</v>
      </c>
      <c r="C59" s="66" t="s">
        <v>68</v>
      </c>
    </row>
    <row r="60" spans="1:6" x14ac:dyDescent="0.2">
      <c r="A60" s="66" t="s">
        <v>64</v>
      </c>
      <c r="B60" s="54"/>
      <c r="C60" s="54"/>
      <c r="F60" s="68"/>
    </row>
    <row r="61" spans="1:6" x14ac:dyDescent="0.2">
      <c r="A61" s="66" t="s">
        <v>66</v>
      </c>
      <c r="B61" s="54"/>
      <c r="C61" s="54"/>
      <c r="F61" s="68"/>
    </row>
  </sheetData>
  <pageMargins left="0.70866141732283472" right="0.70866141732283472" top="0.78740157480314965" bottom="0.78740157480314965" header="0.31496062992125984" footer="0.31496062992125984"/>
  <pageSetup paperSize="9" orientation="portrait" r:id="rId1"/>
  <headerFooter>
    <oddFooter>&amp;L&amp;D &amp;F &amp;A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Kapitel 10.1 - Bewertung Liegenschaft FV (Hilfsmittel)"/>
    <f:field ref="objsubject" par="" edit="true" text=""/>
    <f:field ref="objcreatedby" par="" text="Enzler FV, Hansjörg"/>
    <f:field ref="objcreatedat" par="" text="13.05.2015 10:49:44"/>
    <f:field ref="objchangedby" par="" text="Fürer, Aline"/>
    <f:field ref="objmodifiedat" par="" text="13.05.2015 11:14:12"/>
    <f:field ref="doc_FSCFOLIO_1_1001_FieldDocumentNumber" par="" text=""/>
    <f:field ref="doc_FSCFOLIO_1_1001_FieldSubject" par="" edit="true" text=""/>
    <f:field ref="FSCFOLIO_1_1001_FieldCurrentUser" par="" text="Hansjörg Enzler FV"/>
    <f:field ref="CCAPRECONFIG_15_1001_Objektname" par="" edit="true" text="Kapitel 10.1 - Bewertung Liegenschaft FV (Hilfsmittel)"/>
    <f:field ref="CHPRECONFIG_1_1001_Objektname" par="" edit="true" text="Kapitel 10.1 - Bewertung Liegenschaft FV (Hilfsmittel)"/>
  </f:record>
  <f:display par="" text="...">
    <f:field ref="FSCFOLIO_1_1001_FieldCurrentUser" text="Aktueller Benutzer"/>
    <f:field ref="objcreatedat" text="Erzeugt am/um"/>
    <f:field ref="objcreatedby" text="Erzeugt von"/>
    <f:field ref="objmodifiedat" text="Letzte Änderung am/um"/>
    <f:field ref="objchangedby" text="Letzte Änderung von"/>
    <f:field ref="objname" text="Name"/>
    <f:field ref="objsubject" text="Objektbetreff"/>
    <f:field ref="CCAPRECONFIG_15_1001_Objektname" text="Objektname"/>
    <f:field ref="CHPRECONFIG_1_1001_Objektname" text="Objekt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31</vt:i4>
      </vt:variant>
    </vt:vector>
  </HeadingPairs>
  <TitlesOfParts>
    <vt:vector size="38" baseType="lpstr">
      <vt:lpstr>Arbeitspap-KKAG</vt:lpstr>
      <vt:lpstr>Grundlagen-TG</vt:lpstr>
      <vt:lpstr>Bodenpreise-TG</vt:lpstr>
      <vt:lpstr>Mietwerte-TG</vt:lpstr>
      <vt:lpstr>nicht kot Wertpap</vt:lpstr>
      <vt:lpstr>Grundst-ab-ZH</vt:lpstr>
      <vt:lpstr>Liegensch-ab-ZH</vt:lpstr>
      <vt:lpstr>'Arbeitspap-KKAG'!_ftn1</vt:lpstr>
      <vt:lpstr>'Arbeitspap-KKAG'!_ftn2</vt:lpstr>
      <vt:lpstr>'Arbeitspap-KKAG'!_ftnref1</vt:lpstr>
      <vt:lpstr>'Arbeitspap-KKAG'!_ftnref2</vt:lpstr>
      <vt:lpstr>'Arbeitspap-KKAG'!_Toc168220120</vt:lpstr>
      <vt:lpstr>'Arbeitspap-KKAG'!_Toc244757602</vt:lpstr>
      <vt:lpstr>'Arbeitspap-KKAG'!_Toc245337427</vt:lpstr>
      <vt:lpstr>'Arbeitspap-KKAG'!_Toc296415056</vt:lpstr>
      <vt:lpstr>'Arbeitspap-KKAG'!_Toc370884410</vt:lpstr>
      <vt:lpstr>'Arbeitspap-KKAG'!_Toc372635745</vt:lpstr>
      <vt:lpstr>'Arbeitspap-KKAG'!_Toc372635747</vt:lpstr>
      <vt:lpstr>'Arbeitspap-KKAG'!_Toc372635748</vt:lpstr>
      <vt:lpstr>'Arbeitspap-KKAG'!_Toc372635749</vt:lpstr>
      <vt:lpstr>'Arbeitspap-KKAG'!_Toc372635750</vt:lpstr>
      <vt:lpstr>'Arbeitspap-KKAG'!_Toc372635751</vt:lpstr>
      <vt:lpstr>'Arbeitspap-KKAG'!_Toc372635752</vt:lpstr>
      <vt:lpstr>'Arbeitspap-KKAG'!_Toc372635753</vt:lpstr>
      <vt:lpstr>'Arbeitspap-KKAG'!_Toc372635754</vt:lpstr>
      <vt:lpstr>'Arbeitspap-KKAG'!_Toc372635755</vt:lpstr>
      <vt:lpstr>'Arbeitspap-KKAG'!_Toc372635756</vt:lpstr>
      <vt:lpstr>'Arbeitspap-KKAG'!_Toc372635757</vt:lpstr>
      <vt:lpstr>'Arbeitspap-KKAG'!_Toc372635759</vt:lpstr>
      <vt:lpstr>'Arbeitspap-KKAG'!_Toc372635760</vt:lpstr>
      <vt:lpstr>'Arbeitspap-KKAG'!_Toc372635761</vt:lpstr>
      <vt:lpstr>'Arbeitspap-KKAG'!_Toc372635762</vt:lpstr>
      <vt:lpstr>'Arbeitspap-KKAG'!_Toc372635763</vt:lpstr>
      <vt:lpstr>'Arbeitspap-KKAG'!_Toc372635764</vt:lpstr>
      <vt:lpstr>'Arbeitspap-KKAG'!_Toc372635766</vt:lpstr>
      <vt:lpstr>'Grundst-ab-ZH'!Druckbereich</vt:lpstr>
      <vt:lpstr>'Liegensch-ab-ZH'!Druckbereich</vt:lpstr>
      <vt:lpstr>'Arbeitspap-KKAG'!OLE_LINK1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Enzler Hansjoerg</dc:creator>
  <cp:lastModifiedBy>fvenz</cp:lastModifiedBy>
  <cp:lastPrinted>2014-01-31T10:32:13Z</cp:lastPrinted>
  <dcterms:created xsi:type="dcterms:W3CDTF">2013-06-27T09:14:40Z</dcterms:created>
  <dcterms:modified xsi:type="dcterms:W3CDTF">2016-05-04T08:34:55Z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FSCIBISDOCPROPS@15.1400:ObjectCOOAddress">
    <vt:lpwstr>COO.2103.100.2.5642712</vt:lpwstr>
  </property>
  <property fmtid="{D5CDD505-2E9C-101B-9397-08002B2CF9AE}" pid="3" name="FSC#FSCIBISDOCPROPS@15.1400:Container">
    <vt:lpwstr>COO.2103.100.2.5642712</vt:lpwstr>
  </property>
  <property fmtid="{D5CDD505-2E9C-101B-9397-08002B2CF9AE}" pid="4" name="FSC#FSCIBISDOCPROPS@15.1400:Objectname">
    <vt:lpwstr>Kapitel 10.1 - Bewertung Liegenschaft FV (Hilfsmittel)</vt:lpwstr>
  </property>
  <property fmtid="{D5CDD505-2E9C-101B-9397-08002B2CF9AE}" pid="5" name="FSC#FSCIBISDOCPROPS@15.1400:Subject">
    <vt:lpwstr>Nicht verfügbar</vt:lpwstr>
  </property>
  <property fmtid="{D5CDD505-2E9C-101B-9397-08002B2CF9AE}" pid="6" name="FSC#FSCIBISDOCPROPS@15.1400:Owner">
    <vt:lpwstr>Enzler FV, Hansjörg</vt:lpwstr>
  </property>
  <property fmtid="{D5CDD505-2E9C-101B-9397-08002B2CF9AE}" pid="7" name="FSC#FSCIBISDOCPROPS@15.1400:OwnerAbbreviation">
    <vt:lpwstr/>
  </property>
  <property fmtid="{D5CDD505-2E9C-101B-9397-08002B2CF9AE}" pid="8" name="FSC#FSCIBISDOCPROPS@15.1400:GroupShortName">
    <vt:lpwstr>FV</vt:lpwstr>
  </property>
  <property fmtid="{D5CDD505-2E9C-101B-9397-08002B2CF9AE}" pid="9" name="FSC#FSCIBISDOCPROPS@15.1400:TopLevelSubfileName">
    <vt:lpwstr>Handbuch HRM2 (010)</vt:lpwstr>
  </property>
  <property fmtid="{D5CDD505-2E9C-101B-9397-08002B2CF9AE}" pid="10" name="FSC#FSCIBISDOCPROPS@15.1400:TopLevelSubfileNumber">
    <vt:lpwstr>10</vt:lpwstr>
  </property>
  <property fmtid="{D5CDD505-2E9C-101B-9397-08002B2CF9AE}" pid="11" name="FSC#FSCIBISDOCPROPS@15.1400:TitleSubFile">
    <vt:lpwstr>Handbuch HRM2_x000d_
 </vt:lpwstr>
  </property>
  <property fmtid="{D5CDD505-2E9C-101B-9397-08002B2CF9AE}" pid="12" name="FSC#FSCIBISDOCPROPS@15.1400:TopLevelDossierName">
    <vt:lpwstr>0373/2014/FV HRM II HJ</vt:lpwstr>
  </property>
  <property fmtid="{D5CDD505-2E9C-101B-9397-08002B2CF9AE}" pid="13" name="FSC#FSCIBISDOCPROPS@15.1400:TopLevelDossierNumber">
    <vt:lpwstr>373</vt:lpwstr>
  </property>
  <property fmtid="{D5CDD505-2E9C-101B-9397-08002B2CF9AE}" pid="14" name="FSC#FSCIBISDOCPROPS@15.1400:TopLevelDossierYear">
    <vt:lpwstr>2014</vt:lpwstr>
  </property>
  <property fmtid="{D5CDD505-2E9C-101B-9397-08002B2CF9AE}" pid="15" name="FSC#FSCIBISDOCPROPS@15.1400:TopLevelDossierTitel">
    <vt:lpwstr>HRM II HJ</vt:lpwstr>
  </property>
  <property fmtid="{D5CDD505-2E9C-101B-9397-08002B2CF9AE}" pid="16" name="FSC#FSCIBISDOCPROPS@15.1400:TopLevelDossierRespOrgShortname">
    <vt:lpwstr>FV</vt:lpwstr>
  </property>
  <property fmtid="{D5CDD505-2E9C-101B-9397-08002B2CF9AE}" pid="17" name="FSC#FSCIBISDOCPROPS@15.1400:TopLevelDossierResponsible">
    <vt:lpwstr>Fürer, Aline</vt:lpwstr>
  </property>
  <property fmtid="{D5CDD505-2E9C-101B-9397-08002B2CF9AE}" pid="18" name="FSC#FSCIBISDOCPROPS@15.1400:TopLevelSubjectGroupPosNumber">
    <vt:lpwstr>08.10.0000</vt:lpwstr>
  </property>
  <property fmtid="{D5CDD505-2E9C-101B-9397-08002B2CF9AE}" pid="19" name="FSC#FSCIBISDOCPROPS@15.1400:RRBNumber">
    <vt:lpwstr>Nicht verfügbar</vt:lpwstr>
  </property>
  <property fmtid="{D5CDD505-2E9C-101B-9397-08002B2CF9AE}" pid="20" name="FSC#FSCIBISDOCPROPS@15.1400:RRSessionDate">
    <vt:lpwstr/>
  </property>
  <property fmtid="{D5CDD505-2E9C-101B-9397-08002B2CF9AE}" pid="21" name="FSC#FSCIBISDOCPROPS@15.1400:DossierRef">
    <vt:lpwstr>FV/08.10.0000/2014/00373</vt:lpwstr>
  </property>
  <property fmtid="{D5CDD505-2E9C-101B-9397-08002B2CF9AE}" pid="22" name="FSC#FSCIBISDOCPROPS@15.1400:BGMName">
    <vt:lpwstr> </vt:lpwstr>
  </property>
  <property fmtid="{D5CDD505-2E9C-101B-9397-08002B2CF9AE}" pid="23" name="FSC#FSCIBISDOCPROPS@15.1400:BGMFirstName">
    <vt:lpwstr> </vt:lpwstr>
  </property>
  <property fmtid="{D5CDD505-2E9C-101B-9397-08002B2CF9AE}" pid="24" name="FSC#FSCIBISDOCPROPS@15.1400:BGMZIP">
    <vt:lpwstr> </vt:lpwstr>
  </property>
  <property fmtid="{D5CDD505-2E9C-101B-9397-08002B2CF9AE}" pid="25" name="FSC#FSCIBISDOCPROPS@15.1400:BGMBirthday">
    <vt:lpwstr> </vt:lpwstr>
  </property>
  <property fmtid="{D5CDD505-2E9C-101B-9397-08002B2CF9AE}" pid="26" name="FSC#FSCIBISDOCPROPS@15.1400:BGMDiagnose">
    <vt:lpwstr> </vt:lpwstr>
  </property>
  <property fmtid="{D5CDD505-2E9C-101B-9397-08002B2CF9AE}" pid="27" name="FSC#FSCIBISDOCPROPS@15.1400:BGMDiagnoseAdd">
    <vt:lpwstr> </vt:lpwstr>
  </property>
  <property fmtid="{D5CDD505-2E9C-101B-9397-08002B2CF9AE}" pid="28" name="FSC#FSCIBISDOCPROPS@15.1400:BGMDiagnoseDetail">
    <vt:lpwstr> </vt:lpwstr>
  </property>
  <property fmtid="{D5CDD505-2E9C-101B-9397-08002B2CF9AE}" pid="29" name="FSC#FSCIBISDOCPROPS@15.1400:CreatedAt">
    <vt:lpwstr>13.05.2015</vt:lpwstr>
  </property>
  <property fmtid="{D5CDD505-2E9C-101B-9397-08002B2CF9AE}" pid="30" name="FSC#FSCIBISDOCPROPS@15.1400:CreatedBy">
    <vt:lpwstr>Hansjörg Enzler FV</vt:lpwstr>
  </property>
  <property fmtid="{D5CDD505-2E9C-101B-9397-08002B2CF9AE}" pid="31" name="FSC#FSCIBISDOCPROPS@15.1400:ReferredBarCode">
    <vt:lpwstr/>
  </property>
  <property fmtid="{D5CDD505-2E9C-101B-9397-08002B2CF9AE}" pid="32" name="FSC#LOCALSW@2103.100:BarCodeDossierRef">
    <vt:lpwstr>FV/08.10.0000/2014/00373</vt:lpwstr>
  </property>
  <property fmtid="{D5CDD505-2E9C-101B-9397-08002B2CF9AE}" pid="33" name="FSC#LOCALSW@2103.100:BarCodeTopLevelDossierName">
    <vt:lpwstr>0373/2014/FV HRM II HJ</vt:lpwstr>
  </property>
  <property fmtid="{D5CDD505-2E9C-101B-9397-08002B2CF9AE}" pid="34" name="FSC#LOCALSW@2103.100:BarCodeTopLevelDossierTitel">
    <vt:lpwstr>HRM II HJ</vt:lpwstr>
  </property>
  <property fmtid="{D5CDD505-2E9C-101B-9397-08002B2CF9AE}" pid="35" name="FSC#LOCALSW@2103.100:BarCodeTopLevelSubfileTitle">
    <vt:lpwstr>Handbuch HRM2 (010)</vt:lpwstr>
  </property>
  <property fmtid="{D5CDD505-2E9C-101B-9397-08002B2CF9AE}" pid="36" name="FSC#LOCALSW@2103.100:BarCodeTitleSubFile">
    <vt:lpwstr>Handbuch HRM2_x000d_
 </vt:lpwstr>
  </property>
  <property fmtid="{D5CDD505-2E9C-101B-9397-08002B2CF9AE}" pid="37" name="FSC#LOCALSW@2103.100:BarCodeOwnerSubfile">
    <vt:lpwstr>Fürer</vt:lpwstr>
  </property>
  <property fmtid="{D5CDD505-2E9C-101B-9397-08002B2CF9AE}" pid="38" name="FSC#COOELAK@1.1001:Subject">
    <vt:lpwstr/>
  </property>
  <property fmtid="{D5CDD505-2E9C-101B-9397-08002B2CF9AE}" pid="39" name="FSC#COOELAK@1.1001:FileReference">
    <vt:lpwstr>FV/08.10.0000/2014/00373</vt:lpwstr>
  </property>
  <property fmtid="{D5CDD505-2E9C-101B-9397-08002B2CF9AE}" pid="40" name="FSC#COOELAK@1.1001:FileRefYear">
    <vt:lpwstr>2014</vt:lpwstr>
  </property>
  <property fmtid="{D5CDD505-2E9C-101B-9397-08002B2CF9AE}" pid="41" name="FSC#COOELAK@1.1001:FileRefOrdinal">
    <vt:lpwstr>373</vt:lpwstr>
  </property>
  <property fmtid="{D5CDD505-2E9C-101B-9397-08002B2CF9AE}" pid="42" name="FSC#COOELAK@1.1001:FileRefOU">
    <vt:lpwstr/>
  </property>
  <property fmtid="{D5CDD505-2E9C-101B-9397-08002B2CF9AE}" pid="43" name="FSC#COOELAK@1.1001:Organization">
    <vt:lpwstr/>
  </property>
  <property fmtid="{D5CDD505-2E9C-101B-9397-08002B2CF9AE}" pid="44" name="FSC#COOELAK@1.1001:Owner">
    <vt:lpwstr>Enzler FV Hansjörg (Frauenfeld)</vt:lpwstr>
  </property>
  <property fmtid="{D5CDD505-2E9C-101B-9397-08002B2CF9AE}" pid="45" name="FSC#COOELAK@1.1001:OwnerExtension">
    <vt:lpwstr>+41 58 345 68 14</vt:lpwstr>
  </property>
  <property fmtid="{D5CDD505-2E9C-101B-9397-08002B2CF9AE}" pid="46" name="FSC#COOELAK@1.1001:OwnerFaxExtension">
    <vt:lpwstr/>
  </property>
  <property fmtid="{D5CDD505-2E9C-101B-9397-08002B2CF9AE}" pid="47" name="FSC#COOELAK@1.1001:DispatchedBy">
    <vt:lpwstr/>
  </property>
  <property fmtid="{D5CDD505-2E9C-101B-9397-08002B2CF9AE}" pid="48" name="FSC#COOELAK@1.1001:DispatchedAt">
    <vt:lpwstr/>
  </property>
  <property fmtid="{D5CDD505-2E9C-101B-9397-08002B2CF9AE}" pid="49" name="FSC#COOELAK@1.1001:ApprovedBy">
    <vt:lpwstr/>
  </property>
  <property fmtid="{D5CDD505-2E9C-101B-9397-08002B2CF9AE}" pid="50" name="FSC#COOELAK@1.1001:ApprovedAt">
    <vt:lpwstr/>
  </property>
  <property fmtid="{D5CDD505-2E9C-101B-9397-08002B2CF9AE}" pid="51" name="FSC#COOELAK@1.1001:Department">
    <vt:lpwstr>Finanzverwaltung, Amtsleitung/Planung und Controlling (FV)</vt:lpwstr>
  </property>
  <property fmtid="{D5CDD505-2E9C-101B-9397-08002B2CF9AE}" pid="52" name="FSC#COOELAK@1.1001:CreatedAt">
    <vt:lpwstr>13.05.2015</vt:lpwstr>
  </property>
  <property fmtid="{D5CDD505-2E9C-101B-9397-08002B2CF9AE}" pid="53" name="FSC#COOELAK@1.1001:OU">
    <vt:lpwstr>Finanzverwaltung, Amtsleitung/Planung und Controlling (FV)</vt:lpwstr>
  </property>
  <property fmtid="{D5CDD505-2E9C-101B-9397-08002B2CF9AE}" pid="54" name="FSC#COOELAK@1.1001:Priority">
    <vt:lpwstr> ()</vt:lpwstr>
  </property>
  <property fmtid="{D5CDD505-2E9C-101B-9397-08002B2CF9AE}" pid="55" name="FSC#COOELAK@1.1001:ObjBarCode">
    <vt:lpwstr>*COO.2103.100.2.5642712*</vt:lpwstr>
  </property>
  <property fmtid="{D5CDD505-2E9C-101B-9397-08002B2CF9AE}" pid="56" name="FSC#COOELAK@1.1001:RefBarCode">
    <vt:lpwstr>*COO.2103.100.7.951303*</vt:lpwstr>
  </property>
  <property fmtid="{D5CDD505-2E9C-101B-9397-08002B2CF9AE}" pid="57" name="FSC#COOELAK@1.1001:FileRefBarCode">
    <vt:lpwstr>*FV/08.10.0000/2014/00373*</vt:lpwstr>
  </property>
  <property fmtid="{D5CDD505-2E9C-101B-9397-08002B2CF9AE}" pid="58" name="FSC#COOELAK@1.1001:ExternalRef">
    <vt:lpwstr/>
  </property>
  <property fmtid="{D5CDD505-2E9C-101B-9397-08002B2CF9AE}" pid="59" name="FSC#COOELAK@1.1001:IncomingNumber">
    <vt:lpwstr/>
  </property>
  <property fmtid="{D5CDD505-2E9C-101B-9397-08002B2CF9AE}" pid="60" name="FSC#COOELAK@1.1001:IncomingSubject">
    <vt:lpwstr/>
  </property>
  <property fmtid="{D5CDD505-2E9C-101B-9397-08002B2CF9AE}" pid="61" name="FSC#COOELAK@1.1001:ProcessResponsible">
    <vt:lpwstr/>
  </property>
  <property fmtid="{D5CDD505-2E9C-101B-9397-08002B2CF9AE}" pid="62" name="FSC#COOELAK@1.1001:ProcessResponsiblePhone">
    <vt:lpwstr/>
  </property>
  <property fmtid="{D5CDD505-2E9C-101B-9397-08002B2CF9AE}" pid="63" name="FSC#COOELAK@1.1001:ProcessResponsibleMail">
    <vt:lpwstr/>
  </property>
  <property fmtid="{D5CDD505-2E9C-101B-9397-08002B2CF9AE}" pid="64" name="FSC#COOELAK@1.1001:ProcessResponsibleFax">
    <vt:lpwstr/>
  </property>
  <property fmtid="{D5CDD505-2E9C-101B-9397-08002B2CF9AE}" pid="65" name="FSC#COOELAK@1.1001:ApproverFirstName">
    <vt:lpwstr/>
  </property>
  <property fmtid="{D5CDD505-2E9C-101B-9397-08002B2CF9AE}" pid="66" name="FSC#COOELAK@1.1001:ApproverSurName">
    <vt:lpwstr/>
  </property>
  <property fmtid="{D5CDD505-2E9C-101B-9397-08002B2CF9AE}" pid="67" name="FSC#COOELAK@1.1001:ApproverTitle">
    <vt:lpwstr/>
  </property>
  <property fmtid="{D5CDD505-2E9C-101B-9397-08002B2CF9AE}" pid="68" name="FSC#COOELAK@1.1001:ExternalDate">
    <vt:lpwstr/>
  </property>
  <property fmtid="{D5CDD505-2E9C-101B-9397-08002B2CF9AE}" pid="69" name="FSC#COOELAK@1.1001:SettlementApprovedAt">
    <vt:lpwstr/>
  </property>
  <property fmtid="{D5CDD505-2E9C-101B-9397-08002B2CF9AE}" pid="70" name="FSC#COOELAK@1.1001:BaseNumber">
    <vt:lpwstr>08.10.0000</vt:lpwstr>
  </property>
  <property fmtid="{D5CDD505-2E9C-101B-9397-08002B2CF9AE}" pid="71" name="FSC#COOELAK@1.1001:CurrentUserRolePos">
    <vt:lpwstr>Sachbearbeiter/in</vt:lpwstr>
  </property>
  <property fmtid="{D5CDD505-2E9C-101B-9397-08002B2CF9AE}" pid="72" name="FSC#COOELAK@1.1001:CurrentUserEmail">
    <vt:lpwstr>hansjoerg.enzler@tg.ch</vt:lpwstr>
  </property>
  <property fmtid="{D5CDD505-2E9C-101B-9397-08002B2CF9AE}" pid="73" name="FSC#ELAKGOV@1.1001:PersonalSubjGender">
    <vt:lpwstr/>
  </property>
  <property fmtid="{D5CDD505-2E9C-101B-9397-08002B2CF9AE}" pid="74" name="FSC#ELAKGOV@1.1001:PersonalSubjFirstName">
    <vt:lpwstr/>
  </property>
  <property fmtid="{D5CDD505-2E9C-101B-9397-08002B2CF9AE}" pid="75" name="FSC#ELAKGOV@1.1001:PersonalSubjSurName">
    <vt:lpwstr/>
  </property>
  <property fmtid="{D5CDD505-2E9C-101B-9397-08002B2CF9AE}" pid="76" name="FSC#ELAKGOV@1.1001:PersonalSubjSalutation">
    <vt:lpwstr/>
  </property>
  <property fmtid="{D5CDD505-2E9C-101B-9397-08002B2CF9AE}" pid="77" name="FSC#ELAKGOV@1.1001:PersonalSubjAddress">
    <vt:lpwstr/>
  </property>
  <property fmtid="{D5CDD505-2E9C-101B-9397-08002B2CF9AE}" pid="78" name="FSC#ATSTATECFG@1.1001:Office">
    <vt:lpwstr/>
  </property>
  <property fmtid="{D5CDD505-2E9C-101B-9397-08002B2CF9AE}" pid="79" name="FSC#ATSTATECFG@1.1001:Agent">
    <vt:lpwstr>Aline Fürer</vt:lpwstr>
  </property>
  <property fmtid="{D5CDD505-2E9C-101B-9397-08002B2CF9AE}" pid="80" name="FSC#ATSTATECFG@1.1001:AgentPhone">
    <vt:lpwstr>+41 58 345 68 12</vt:lpwstr>
  </property>
  <property fmtid="{D5CDD505-2E9C-101B-9397-08002B2CF9AE}" pid="81" name="FSC#ATSTATECFG@1.1001:DepartmentFax">
    <vt:lpwstr/>
  </property>
  <property fmtid="{D5CDD505-2E9C-101B-9397-08002B2CF9AE}" pid="82" name="FSC#ATSTATECFG@1.1001:DepartmentEmail">
    <vt:lpwstr>peter.pauli@tg.ch</vt:lpwstr>
  </property>
  <property fmtid="{D5CDD505-2E9C-101B-9397-08002B2CF9AE}" pid="83" name="FSC#ATSTATECFG@1.1001:SubfileDate">
    <vt:lpwstr>04.02.2015</vt:lpwstr>
  </property>
  <property fmtid="{D5CDD505-2E9C-101B-9397-08002B2CF9AE}" pid="84" name="FSC#ATSTATECFG@1.1001:SubfileSubject">
    <vt:lpwstr/>
  </property>
  <property fmtid="{D5CDD505-2E9C-101B-9397-08002B2CF9AE}" pid="85" name="FSC#ATSTATECFG@1.1001:DepartmentZipCode">
    <vt:lpwstr>8510</vt:lpwstr>
  </property>
  <property fmtid="{D5CDD505-2E9C-101B-9397-08002B2CF9AE}" pid="86" name="FSC#ATSTATECFG@1.1001:DepartmentCountry">
    <vt:lpwstr>Schweiz</vt:lpwstr>
  </property>
  <property fmtid="{D5CDD505-2E9C-101B-9397-08002B2CF9AE}" pid="87" name="FSC#ATSTATECFG@1.1001:DepartmentCity">
    <vt:lpwstr>Frauenfeld</vt:lpwstr>
  </property>
  <property fmtid="{D5CDD505-2E9C-101B-9397-08002B2CF9AE}" pid="88" name="FSC#ATSTATECFG@1.1001:DepartmentStreet">
    <vt:lpwstr>Schlossmühlestr. 9</vt:lpwstr>
  </property>
  <property fmtid="{D5CDD505-2E9C-101B-9397-08002B2CF9AE}" pid="89" name="FSC#ATSTATECFG@1.1001:DepartmentDVR">
    <vt:lpwstr/>
  </property>
  <property fmtid="{D5CDD505-2E9C-101B-9397-08002B2CF9AE}" pid="90" name="FSC#ATSTATECFG@1.1001:DepartmentUID">
    <vt:lpwstr>7310</vt:lpwstr>
  </property>
  <property fmtid="{D5CDD505-2E9C-101B-9397-08002B2CF9AE}" pid="91" name="FSC#ATSTATECFG@1.1001:SubfileReference">
    <vt:lpwstr>010</vt:lpwstr>
  </property>
  <property fmtid="{D5CDD505-2E9C-101B-9397-08002B2CF9AE}" pid="92" name="FSC#ATSTATECFG@1.1001:Clause">
    <vt:lpwstr/>
  </property>
  <property fmtid="{D5CDD505-2E9C-101B-9397-08002B2CF9AE}" pid="93" name="FSC#ATSTATECFG@1.1001:ApprovedSignature">
    <vt:lpwstr/>
  </property>
  <property fmtid="{D5CDD505-2E9C-101B-9397-08002B2CF9AE}" pid="94" name="FSC#ATSTATECFG@1.1001:BankAccount">
    <vt:lpwstr/>
  </property>
  <property fmtid="{D5CDD505-2E9C-101B-9397-08002B2CF9AE}" pid="95" name="FSC#ATSTATECFG@1.1001:BankAccountOwner">
    <vt:lpwstr/>
  </property>
  <property fmtid="{D5CDD505-2E9C-101B-9397-08002B2CF9AE}" pid="96" name="FSC#ATSTATECFG@1.1001:BankInstitute">
    <vt:lpwstr/>
  </property>
  <property fmtid="{D5CDD505-2E9C-101B-9397-08002B2CF9AE}" pid="97" name="FSC#ATSTATECFG@1.1001:BankAccountID">
    <vt:lpwstr/>
  </property>
  <property fmtid="{D5CDD505-2E9C-101B-9397-08002B2CF9AE}" pid="98" name="FSC#ATSTATECFG@1.1001:BankAccountIBAN">
    <vt:lpwstr/>
  </property>
  <property fmtid="{D5CDD505-2E9C-101B-9397-08002B2CF9AE}" pid="99" name="FSC#ATSTATECFG@1.1001:BankAccountBIC">
    <vt:lpwstr/>
  </property>
  <property fmtid="{D5CDD505-2E9C-101B-9397-08002B2CF9AE}" pid="100" name="FSC#ATSTATECFG@1.1001:BankName">
    <vt:lpwstr/>
  </property>
  <property fmtid="{D5CDD505-2E9C-101B-9397-08002B2CF9AE}" pid="101" name="FSC#COOSYSTEM@1.1:Container">
    <vt:lpwstr>COO.2103.100.2.5642712</vt:lpwstr>
  </property>
  <property fmtid="{D5CDD505-2E9C-101B-9397-08002B2CF9AE}" pid="102" name="FSC#LOCALSW@2103.100:User_Login_red">
    <vt:lpwstr>fvenz@TG.CH</vt:lpwstr>
  </property>
  <property fmtid="{D5CDD505-2E9C-101B-9397-08002B2CF9AE}" pid="103" name="FSC#FSCFOLIO@1.1001:docpropproject">
    <vt:lpwstr/>
  </property>
</Properties>
</file>