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Berechnung" sheetId="5" r:id="rId1"/>
    <sheet name="Erfassung HRM1" sheetId="3" r:id="rId2"/>
    <sheet name="Erfassung HRM2" sheetId="4" r:id="rId3"/>
  </sheets>
  <calcPr calcId="145621" concurrentManualCount="2"/>
</workbook>
</file>

<file path=xl/calcChain.xml><?xml version="1.0" encoding="utf-8"?>
<calcChain xmlns="http://schemas.openxmlformats.org/spreadsheetml/2006/main">
  <c r="G17" i="5" l="1"/>
  <c r="G16" i="5"/>
  <c r="G15" i="5"/>
  <c r="F17" i="5"/>
  <c r="F16" i="5"/>
  <c r="F15" i="5"/>
  <c r="D17" i="5"/>
  <c r="D16" i="5"/>
  <c r="M44" i="4" l="1"/>
  <c r="H44" i="4"/>
  <c r="A44" i="4"/>
  <c r="M4" i="4"/>
  <c r="H4" i="4"/>
  <c r="A4" i="4"/>
  <c r="P39" i="4"/>
  <c r="P41" i="4" s="1"/>
  <c r="P34" i="4"/>
  <c r="P33" i="4"/>
  <c r="P32" i="4"/>
  <c r="O29" i="4"/>
  <c r="N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K39" i="4"/>
  <c r="K41" i="4" s="1"/>
  <c r="K34" i="4"/>
  <c r="K33" i="4"/>
  <c r="K32" i="4"/>
  <c r="J29" i="4"/>
  <c r="I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L4" i="3"/>
  <c r="L41" i="3"/>
  <c r="H41" i="3"/>
  <c r="A41" i="3"/>
  <c r="H4" i="3"/>
  <c r="A4" i="3"/>
  <c r="F19" i="5"/>
  <c r="N36" i="3"/>
  <c r="N35" i="3"/>
  <c r="N38" i="3" s="1"/>
  <c r="N30" i="3"/>
  <c r="N29" i="3"/>
  <c r="N28" i="3"/>
  <c r="M25" i="3"/>
  <c r="L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J36" i="3"/>
  <c r="J35" i="3"/>
  <c r="J30" i="3"/>
  <c r="J29" i="3"/>
  <c r="J28" i="3"/>
  <c r="I25" i="3"/>
  <c r="H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E39" i="4"/>
  <c r="E41" i="4" s="1"/>
  <c r="E34" i="4"/>
  <c r="E33" i="4"/>
  <c r="E32" i="4"/>
  <c r="D29" i="4"/>
  <c r="C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30" i="3"/>
  <c r="E29" i="3"/>
  <c r="E28" i="3"/>
  <c r="E36" i="3"/>
  <c r="E35" i="3"/>
  <c r="D25" i="3"/>
  <c r="C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P29" i="4" l="1"/>
  <c r="P36" i="4" s="1"/>
  <c r="K29" i="4"/>
  <c r="K36" i="4" s="1"/>
  <c r="E29" i="4"/>
  <c r="E36" i="4" s="1"/>
  <c r="J25" i="3"/>
  <c r="J32" i="3" s="1"/>
  <c r="B16" i="5" s="1"/>
  <c r="H16" i="5" s="1"/>
  <c r="J16" i="5" s="1"/>
  <c r="J38" i="3"/>
  <c r="N25" i="3"/>
  <c r="N32" i="3" s="1"/>
  <c r="B17" i="5" s="1"/>
  <c r="H17" i="5" s="1"/>
  <c r="J17" i="5" s="1"/>
  <c r="E38" i="3"/>
  <c r="D15" i="5" s="1"/>
  <c r="D19" i="5" s="1"/>
  <c r="E25" i="3"/>
  <c r="E32" i="3" s="1"/>
  <c r="B15" i="5" l="1"/>
  <c r="H15" i="5" s="1"/>
  <c r="J15" i="5" s="1"/>
  <c r="B19" i="5"/>
  <c r="H19" i="5" s="1"/>
</calcChain>
</file>

<file path=xl/sharedStrings.xml><?xml version="1.0" encoding="utf-8"?>
<sst xmlns="http://schemas.openxmlformats.org/spreadsheetml/2006/main" count="197" uniqueCount="76">
  <si>
    <t>Total</t>
  </si>
  <si>
    <t>Aufwand</t>
  </si>
  <si>
    <t>Steuerfuss</t>
  </si>
  <si>
    <t>gemeldet</t>
  </si>
  <si>
    <t>benötigt</t>
  </si>
  <si>
    <t>Steuerkraft</t>
  </si>
  <si>
    <t>Beitragsleistungen</t>
  </si>
  <si>
    <t>Gemeinde</t>
  </si>
  <si>
    <t>benötigter Schul-Steuerfuss anhand schulischem Nettoaufwand</t>
  </si>
  <si>
    <t>Funktion</t>
  </si>
  <si>
    <t>Soll</t>
  </si>
  <si>
    <t>Haben</t>
  </si>
  <si>
    <t>Saldo</t>
  </si>
  <si>
    <t>011</t>
  </si>
  <si>
    <t>Legislative</t>
  </si>
  <si>
    <t>030</t>
  </si>
  <si>
    <t>Leistungen Pensionierte</t>
  </si>
  <si>
    <t>Kindergarten</t>
  </si>
  <si>
    <t>Primarstufe</t>
  </si>
  <si>
    <t>Sekundarstufe</t>
  </si>
  <si>
    <t>Liegenschaften</t>
  </si>
  <si>
    <t>Sonderrechnung</t>
  </si>
  <si>
    <t>Verwaltung</t>
  </si>
  <si>
    <t>übriges Bildungswesen</t>
  </si>
  <si>
    <t>Bibliothek</t>
  </si>
  <si>
    <t>Gesundheit</t>
  </si>
  <si>
    <t>Jugendschutz</t>
  </si>
  <si>
    <t>Fam.erg. Betreuung</t>
  </si>
  <si>
    <t>Grundstückgewinnsteuer</t>
  </si>
  <si>
    <t>Zinsen</t>
  </si>
  <si>
    <t>Liegenschaften FV</t>
  </si>
  <si>
    <t>Abschreibungen</t>
  </si>
  <si>
    <t>a.o. Aufwendungen</t>
  </si>
  <si>
    <t>Finanzausgleich an KT</t>
  </si>
  <si>
    <t>Bestandteil, welcher die Schule betrifft</t>
  </si>
  <si>
    <t>zusätzliche Abschreibungen</t>
  </si>
  <si>
    <t>Einlagen in Vorfinanzierungen</t>
  </si>
  <si>
    <t>Entnahmen aus Vorfinanzierungen</t>
  </si>
  <si>
    <t>relevanter Nettoaufwand</t>
  </si>
  <si>
    <t>Finanzausgleich von KT Vorjahr</t>
  </si>
  <si>
    <t>Wert aus der Rechnung des Vorjahres</t>
  </si>
  <si>
    <t>0110</t>
  </si>
  <si>
    <t>Basisstufe</t>
  </si>
  <si>
    <t>Tagesbereuung</t>
  </si>
  <si>
    <t>Schulverwaltung</t>
  </si>
  <si>
    <t>Schulleitung</t>
  </si>
  <si>
    <t>SSA</t>
  </si>
  <si>
    <t>Transporte</t>
  </si>
  <si>
    <t>übriges</t>
  </si>
  <si>
    <t>Bildung n.a.g.</t>
  </si>
  <si>
    <t>Schulgesundheit</t>
  </si>
  <si>
    <t>Finanzvermögen n.a.g</t>
  </si>
  <si>
    <t>CO2-Abgabe</t>
  </si>
  <si>
    <t>990.332.xx</t>
  </si>
  <si>
    <t>xxx.382.xx</t>
  </si>
  <si>
    <t>xxx.482.xx</t>
  </si>
  <si>
    <t>xxxx.383x.xx</t>
  </si>
  <si>
    <t>xxxx.3893.xx</t>
  </si>
  <si>
    <t>xxxx.4893.xx</t>
  </si>
  <si>
    <t>Funktion/Art</t>
  </si>
  <si>
    <t>Sachgruppe</t>
  </si>
  <si>
    <t>Finanzausgleich Vorjahr</t>
  </si>
  <si>
    <t>Eingabe zur Berechnung des Nettoaufwandes / der Beitragsleistungen</t>
  </si>
  <si>
    <t>Steuerfussaufteilung Politische Gemeinden mit integrierter Regelschule</t>
  </si>
  <si>
    <t>Durchschnitt</t>
  </si>
  <si>
    <t>Steuerfuss gemeldet</t>
  </si>
  <si>
    <t>Jahr</t>
  </si>
  <si>
    <t>Jahre</t>
  </si>
  <si>
    <t>Differenz</t>
  </si>
  <si>
    <t>Erfassung in den grünen Feldern im Tabellenblatt "Berechnung" und "Erfassung HMRx"</t>
  </si>
  <si>
    <t>relev. Nettoaufw.</t>
  </si>
  <si>
    <t>periodisch</t>
  </si>
  <si>
    <t>- für Support: avfin@tg.ch, 058 345 57 81</t>
  </si>
  <si>
    <t>avfin/15.9.15</t>
  </si>
  <si>
    <t>Vorlage abrufbar unter: www.finanzverwaltung.tg.ch &gt; Gemeinderechnungswesen &gt; Beispiele / Vorlagen</t>
  </si>
  <si>
    <t>- Vorlage abrufbar unter: www.finanzverwaltung.tg.ch &gt; Gemeinderechnungswesen &gt; Beispiele / Vorlagen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</si>
</sst>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\+0%;\ \-0%;\ \-0%"/>
  </numFmts>
  <fonts count="14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10" fillId="0" borderId="0" xfId="0" applyFont="1"/>
    <xf numFmtId="0" fontId="11" fillId="0" borderId="0" xfId="0" applyFont="1"/>
    <xf numFmtId="0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left"/>
    </xf>
    <xf numFmtId="3" fontId="9" fillId="2" borderId="2" xfId="6" applyNumberFormat="1" applyFill="1" applyBorder="1"/>
    <xf numFmtId="49" fontId="2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3" fontId="12" fillId="0" borderId="2" xfId="0" applyNumberFormat="1" applyFont="1" applyBorder="1"/>
    <xf numFmtId="3" fontId="12" fillId="2" borderId="2" xfId="0" applyNumberFormat="1" applyFont="1" applyFill="1" applyBorder="1"/>
    <xf numFmtId="0" fontId="2" fillId="0" borderId="0" xfId="0" applyFont="1"/>
    <xf numFmtId="0" fontId="12" fillId="2" borderId="3" xfId="0" applyFont="1" applyFill="1" applyBorder="1"/>
    <xf numFmtId="0" fontId="13" fillId="2" borderId="4" xfId="0" applyFont="1" applyFill="1" applyBorder="1" applyAlignment="1">
      <alignment horizontal="left"/>
    </xf>
    <xf numFmtId="0" fontId="0" fillId="0" borderId="2" xfId="0" applyBorder="1"/>
    <xf numFmtId="3" fontId="0" fillId="0" borderId="2" xfId="0" applyNumberFormat="1" applyFill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3" fontId="0" fillId="0" borderId="1" xfId="0" applyNumberFormat="1" applyFill="1" applyBorder="1"/>
    <xf numFmtId="3" fontId="9" fillId="0" borderId="1" xfId="6" applyNumberFormat="1" applyFill="1" applyBorder="1"/>
    <xf numFmtId="0" fontId="5" fillId="0" borderId="0" xfId="0" applyFont="1"/>
    <xf numFmtId="0" fontId="0" fillId="2" borderId="3" xfId="0" applyFill="1" applyBorder="1"/>
    <xf numFmtId="0" fontId="2" fillId="2" borderId="4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3" fillId="5" borderId="0" xfId="0" applyFont="1" applyFill="1" applyBorder="1" applyProtection="1"/>
    <xf numFmtId="0" fontId="4" fillId="5" borderId="0" xfId="4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3" fontId="3" fillId="3" borderId="0" xfId="0" applyNumberFormat="1" applyFont="1" applyFill="1" applyBorder="1" applyProtection="1"/>
    <xf numFmtId="3" fontId="3" fillId="4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9" fontId="3" fillId="0" borderId="0" xfId="1" applyFont="1" applyFill="1" applyBorder="1" applyProtection="1"/>
    <xf numFmtId="164" fontId="3" fillId="0" borderId="0" xfId="0" applyNumberFormat="1" applyFont="1" applyBorder="1" applyProtection="1"/>
    <xf numFmtId="0" fontId="8" fillId="0" borderId="0" xfId="0" applyFont="1" applyBorder="1" applyProtection="1"/>
    <xf numFmtId="3" fontId="8" fillId="0" borderId="0" xfId="0" applyNumberFormat="1" applyFont="1" applyBorder="1" applyProtection="1"/>
    <xf numFmtId="0" fontId="13" fillId="0" borderId="0" xfId="0" applyFont="1" applyBorder="1" applyProtection="1"/>
    <xf numFmtId="9" fontId="8" fillId="0" borderId="0" xfId="1" applyFont="1" applyFill="1" applyBorder="1" applyProtection="1"/>
    <xf numFmtId="0" fontId="2" fillId="0" borderId="0" xfId="0" quotePrefix="1" applyFont="1" applyBorder="1" applyProtection="1"/>
    <xf numFmtId="0" fontId="3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3" fontId="9" fillId="6" borderId="2" xfId="6" applyNumberFormat="1" applyFill="1" applyBorder="1" applyProtection="1">
      <protection locked="0"/>
    </xf>
    <xf numFmtId="3" fontId="0" fillId="6" borderId="2" xfId="0" applyNumberFormat="1" applyFill="1" applyBorder="1" applyProtection="1">
      <protection locked="0"/>
    </xf>
    <xf numFmtId="3" fontId="2" fillId="6" borderId="2" xfId="6" applyNumberFormat="1" applyFont="1" applyFill="1" applyBorder="1" applyProtection="1">
      <protection locked="0"/>
    </xf>
    <xf numFmtId="0" fontId="2" fillId="4" borderId="0" xfId="0" applyFont="1" applyFill="1" applyBorder="1" applyProtection="1"/>
    <xf numFmtId="9" fontId="0" fillId="6" borderId="2" xfId="1" applyFont="1" applyFill="1" applyBorder="1" applyProtection="1"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left"/>
      <protection locked="0"/>
    </xf>
  </cellXfs>
  <cellStyles count="7">
    <cellStyle name="Komma" xfId="6" builtinId="3"/>
    <cellStyle name="Komma 2" xfId="2"/>
    <cellStyle name="Prozent" xfId="1" builtinId="5"/>
    <cellStyle name="Prozent 2" xfId="3"/>
    <cellStyle name="Standard" xfId="0" builtinId="0"/>
    <cellStyle name="Standard 2" xfId="5"/>
    <cellStyle name="Standard_Tabelle1_1" xfId="4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A23" sqref="A23"/>
    </sheetView>
  </sheetViews>
  <sheetFormatPr baseColWidth="10" defaultRowHeight="12.75" x14ac:dyDescent="0.2"/>
  <cols>
    <col min="1" max="1" width="12.85546875" style="34" customWidth="1"/>
    <col min="2" max="2" width="14.85546875" style="34" customWidth="1"/>
    <col min="3" max="3" width="1.7109375" style="34" customWidth="1"/>
    <col min="4" max="4" width="16.42578125" style="34" bestFit="1" customWidth="1"/>
    <col min="5" max="5" width="1.7109375" style="34" customWidth="1"/>
    <col min="6" max="6" width="10" style="34" bestFit="1" customWidth="1"/>
    <col min="7" max="7" width="9.140625" style="34" customWidth="1"/>
    <col min="8" max="8" width="7.5703125" style="34" customWidth="1"/>
    <col min="9" max="9" width="2.7109375" style="34" customWidth="1"/>
    <col min="10" max="10" width="9.140625" style="34" customWidth="1"/>
    <col min="11" max="11" width="12.28515625" style="34" bestFit="1" customWidth="1"/>
    <col min="12" max="16384" width="11.42578125" style="34"/>
  </cols>
  <sheetData>
    <row r="1" spans="1:10" ht="20.25" x14ac:dyDescent="0.3">
      <c r="A1" s="33" t="s">
        <v>63</v>
      </c>
    </row>
    <row r="2" spans="1:10" ht="20.25" x14ac:dyDescent="0.3">
      <c r="A2" s="35" t="s">
        <v>8</v>
      </c>
    </row>
    <row r="4" spans="1:10" x14ac:dyDescent="0.2">
      <c r="A4" s="36" t="s">
        <v>69</v>
      </c>
    </row>
    <row r="6" spans="1:10" x14ac:dyDescent="0.2">
      <c r="A6" s="36"/>
    </row>
    <row r="7" spans="1:10" x14ac:dyDescent="0.2">
      <c r="A7" s="36" t="s">
        <v>7</v>
      </c>
      <c r="B7" s="59"/>
      <c r="C7" s="60"/>
      <c r="D7" s="60"/>
    </row>
    <row r="8" spans="1:10" ht="6" customHeight="1" x14ac:dyDescent="0.2">
      <c r="A8" s="36"/>
    </row>
    <row r="9" spans="1:10" x14ac:dyDescent="0.2">
      <c r="A9" s="36" t="s">
        <v>66</v>
      </c>
      <c r="B9" s="52"/>
    </row>
    <row r="10" spans="1:10" x14ac:dyDescent="0.2">
      <c r="A10" s="36"/>
    </row>
    <row r="11" spans="1:10" x14ac:dyDescent="0.2">
      <c r="A11" s="36"/>
    </row>
    <row r="12" spans="1:10" x14ac:dyDescent="0.2">
      <c r="A12" s="36"/>
    </row>
    <row r="13" spans="1:10" x14ac:dyDescent="0.2">
      <c r="A13" s="37" t="s">
        <v>67</v>
      </c>
      <c r="B13" s="37" t="s">
        <v>1</v>
      </c>
      <c r="D13" s="37" t="s">
        <v>6</v>
      </c>
      <c r="F13" s="38" t="s">
        <v>5</v>
      </c>
      <c r="G13" s="37" t="s">
        <v>2</v>
      </c>
      <c r="H13" s="37"/>
      <c r="I13" s="37"/>
      <c r="J13" s="37"/>
    </row>
    <row r="14" spans="1:10" x14ac:dyDescent="0.2">
      <c r="A14" s="36"/>
      <c r="B14" s="39" t="s">
        <v>70</v>
      </c>
      <c r="D14" s="57" t="s">
        <v>71</v>
      </c>
      <c r="F14" s="40" t="s">
        <v>0</v>
      </c>
      <c r="G14" s="40" t="s">
        <v>3</v>
      </c>
      <c r="H14" s="40" t="s">
        <v>4</v>
      </c>
      <c r="J14" s="41" t="s">
        <v>68</v>
      </c>
    </row>
    <row r="15" spans="1:10" x14ac:dyDescent="0.2">
      <c r="A15" s="53">
        <v>2015</v>
      </c>
      <c r="B15" s="42">
        <f>'Erfassung HRM1'!E32+'Erfassung HRM2'!E36</f>
        <v>0</v>
      </c>
      <c r="D15" s="43">
        <f>'Erfassung HRM1'!E38+'Erfassung HRM2'!E41</f>
        <v>0</v>
      </c>
      <c r="F15" s="44">
        <f>'Erfassung HRM1'!E43+'Erfassung HRM2'!E46</f>
        <v>0</v>
      </c>
      <c r="G15" s="45">
        <f>'Erfassung HRM1'!E44+'Erfassung HRM2'!E47</f>
        <v>0</v>
      </c>
      <c r="H15" s="45" t="e">
        <f>(B15-D15)/F15</f>
        <v>#DIV/0!</v>
      </c>
      <c r="J15" s="46" t="e">
        <f>H15-G15</f>
        <v>#DIV/0!</v>
      </c>
    </row>
    <row r="16" spans="1:10" x14ac:dyDescent="0.2">
      <c r="A16" s="53">
        <v>2014</v>
      </c>
      <c r="B16" s="42">
        <f>'Erfassung HRM1'!J32+'Erfassung HRM2'!K36</f>
        <v>0</v>
      </c>
      <c r="D16" s="43">
        <f>'Erfassung HRM1'!J38+'Erfassung HRM2'!K41</f>
        <v>0</v>
      </c>
      <c r="F16" s="44">
        <f>'Erfassung HRM1'!J43+'Erfassung HRM2'!K46</f>
        <v>0</v>
      </c>
      <c r="G16" s="45">
        <f>'Erfassung HRM1'!J44+'Erfassung HRM2'!K47</f>
        <v>0</v>
      </c>
      <c r="H16" s="45" t="e">
        <f>(B16-D16)/F16</f>
        <v>#DIV/0!</v>
      </c>
      <c r="J16" s="46" t="e">
        <f>H16-G16</f>
        <v>#DIV/0!</v>
      </c>
    </row>
    <row r="17" spans="1:10" x14ac:dyDescent="0.2">
      <c r="A17" s="53">
        <v>2013</v>
      </c>
      <c r="B17" s="42">
        <f>'Erfassung HRM1'!N32+'Erfassung HRM2'!P36</f>
        <v>0</v>
      </c>
      <c r="D17" s="43">
        <f>'Erfassung HRM1'!N38+'Erfassung HRM2'!P41</f>
        <v>0</v>
      </c>
      <c r="F17" s="44">
        <f>'Erfassung HRM1'!N43+'Erfassung HRM2'!P46</f>
        <v>0</v>
      </c>
      <c r="G17" s="45">
        <f>'Erfassung HRM1'!N44+'Erfassung HRM2'!P47</f>
        <v>0</v>
      </c>
      <c r="H17" s="45" t="e">
        <f>(B17-D17)/F17</f>
        <v>#DIV/0!</v>
      </c>
      <c r="J17" s="46" t="e">
        <f>H17-G17</f>
        <v>#DIV/0!</v>
      </c>
    </row>
    <row r="18" spans="1:10" x14ac:dyDescent="0.2">
      <c r="A18" s="36"/>
    </row>
    <row r="19" spans="1:10" s="47" customFormat="1" x14ac:dyDescent="0.2">
      <c r="A19" s="47" t="s">
        <v>64</v>
      </c>
      <c r="B19" s="48">
        <f>AVERAGE(B15:B17)</f>
        <v>0</v>
      </c>
      <c r="D19" s="48">
        <f>AVERAGE(D15:D17)</f>
        <v>0</v>
      </c>
      <c r="F19" s="48">
        <f>AVERAGE(F15:F17)</f>
        <v>0</v>
      </c>
      <c r="G19" s="49"/>
      <c r="H19" s="50" t="e">
        <f>(B19-D19)/F19</f>
        <v>#DIV/0!</v>
      </c>
    </row>
    <row r="20" spans="1:10" x14ac:dyDescent="0.2">
      <c r="A20" s="36"/>
    </row>
    <row r="21" spans="1:10" x14ac:dyDescent="0.2">
      <c r="A21" s="36"/>
    </row>
    <row r="22" spans="1:10" x14ac:dyDescent="0.2">
      <c r="A22" s="36"/>
    </row>
    <row r="23" spans="1:10" x14ac:dyDescent="0.2">
      <c r="A23" s="51" t="s">
        <v>75</v>
      </c>
    </row>
    <row r="24" spans="1:10" x14ac:dyDescent="0.2">
      <c r="A24" s="51" t="s">
        <v>72</v>
      </c>
    </row>
    <row r="25" spans="1:10" x14ac:dyDescent="0.2">
      <c r="A25" s="36"/>
    </row>
    <row r="26" spans="1:10" x14ac:dyDescent="0.2">
      <c r="A26" s="36"/>
    </row>
    <row r="27" spans="1:10" x14ac:dyDescent="0.2">
      <c r="A27" s="36"/>
    </row>
    <row r="28" spans="1:10" x14ac:dyDescent="0.2">
      <c r="A28" s="36"/>
    </row>
    <row r="29" spans="1:10" x14ac:dyDescent="0.2">
      <c r="A29" s="36" t="s">
        <v>73</v>
      </c>
    </row>
    <row r="31" spans="1:10" x14ac:dyDescent="0.2">
      <c r="A31" s="36"/>
    </row>
    <row r="32" spans="1:10" x14ac:dyDescent="0.2">
      <c r="A32" s="36"/>
    </row>
  </sheetData>
  <sheetProtection sheet="1" objects="1" scenarios="1"/>
  <mergeCells count="1">
    <mergeCell ref="B7:D7"/>
  </mergeCells>
  <pageMargins left="0.19685039370078741" right="0.19685039370078741" top="1.1811023622047245" bottom="0.59055118110236227" header="0.31496062992125984" footer="0.31496062992125984"/>
  <pageSetup paperSize="9" orientation="landscape" r:id="rId1"/>
  <headerFooter scaleWithDoc="0">
    <oddHeader xml:space="preserve">&amp;L&amp;"Arial,Fett"Amt für Volksschule
&amp;"Arial,Standard"Finanzen&amp;R
&amp;G
</oddHeader>
    <oddFooter>&amp;L&amp;8&amp;F&amp;C&amp;8&amp;P/&amp;N&amp;R&amp;8&amp;A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activeCell="A49" sqref="A49"/>
    </sheetView>
  </sheetViews>
  <sheetFormatPr baseColWidth="10" defaultRowHeight="12.75" x14ac:dyDescent="0.2"/>
  <cols>
    <col min="1" max="1" width="13.42578125" customWidth="1"/>
    <col min="2" max="2" width="28.28515625" customWidth="1"/>
    <col min="3" max="3" width="9.42578125" customWidth="1"/>
    <col min="4" max="4" width="9" customWidth="1"/>
    <col min="5" max="5" width="9.85546875" customWidth="1"/>
    <col min="6" max="6" width="1.7109375" customWidth="1"/>
    <col min="7" max="7" width="33.140625" bestFit="1" customWidth="1"/>
    <col min="8" max="8" width="9.42578125" customWidth="1"/>
    <col min="9" max="9" width="9" customWidth="1"/>
    <col min="10" max="10" width="9.85546875" customWidth="1"/>
    <col min="11" max="11" width="1.7109375" customWidth="1"/>
    <col min="12" max="12" width="9.42578125" customWidth="1"/>
    <col min="13" max="13" width="9" customWidth="1"/>
    <col min="14" max="14" width="9.85546875" customWidth="1"/>
    <col min="15" max="15" width="1.7109375" customWidth="1"/>
  </cols>
  <sheetData>
    <row r="1" spans="1:14" ht="20.25" x14ac:dyDescent="0.3">
      <c r="A1" s="29" t="s">
        <v>62</v>
      </c>
    </row>
    <row r="4" spans="1:14" ht="15.75" x14ac:dyDescent="0.25">
      <c r="A4" s="1" t="str">
        <f>"Rechnung "&amp;Berechnung!A15</f>
        <v>Rechnung 2015</v>
      </c>
      <c r="H4" s="1" t="str">
        <f>"Rechnung "&amp;Berechnung!A16</f>
        <v>Rechnung 2014</v>
      </c>
      <c r="L4" s="1" t="str">
        <f>"Rechnung "&amp;Berechnung!A17</f>
        <v>Rechnung 2013</v>
      </c>
    </row>
    <row r="5" spans="1:14" ht="15.75" x14ac:dyDescent="0.25">
      <c r="B5" s="1"/>
      <c r="C5" s="2"/>
      <c r="D5" s="2"/>
      <c r="E5" s="2"/>
      <c r="H5" s="2"/>
      <c r="I5" s="2"/>
      <c r="J5" s="2"/>
      <c r="L5" s="2"/>
      <c r="M5" s="2"/>
      <c r="N5" s="2"/>
    </row>
    <row r="6" spans="1:14" x14ac:dyDescent="0.2">
      <c r="A6" s="23" t="s">
        <v>9</v>
      </c>
      <c r="B6" s="24"/>
      <c r="C6" s="3" t="s">
        <v>10</v>
      </c>
      <c r="D6" s="4" t="s">
        <v>11</v>
      </c>
      <c r="E6" s="4" t="s">
        <v>12</v>
      </c>
      <c r="H6" s="3" t="s">
        <v>10</v>
      </c>
      <c r="I6" s="4" t="s">
        <v>11</v>
      </c>
      <c r="J6" s="4" t="s">
        <v>12</v>
      </c>
      <c r="L6" s="3" t="s">
        <v>10</v>
      </c>
      <c r="M6" s="4" t="s">
        <v>11</v>
      </c>
      <c r="N6" s="4" t="s">
        <v>12</v>
      </c>
    </row>
    <row r="7" spans="1:14" x14ac:dyDescent="0.2">
      <c r="A7" s="5" t="s">
        <v>13</v>
      </c>
      <c r="B7" s="6" t="s">
        <v>14</v>
      </c>
      <c r="C7" s="54"/>
      <c r="D7" s="54"/>
      <c r="E7" s="7">
        <f t="shared" ref="E7:E24" si="0">C7-D7</f>
        <v>0</v>
      </c>
      <c r="G7" s="14" t="s">
        <v>34</v>
      </c>
      <c r="H7" s="54"/>
      <c r="I7" s="54"/>
      <c r="J7" s="7">
        <f t="shared" ref="J7:J24" si="1">H7-I7</f>
        <v>0</v>
      </c>
      <c r="L7" s="54"/>
      <c r="M7" s="54"/>
      <c r="N7" s="7">
        <f t="shared" ref="N7:N24" si="2">L7-M7</f>
        <v>0</v>
      </c>
    </row>
    <row r="8" spans="1:14" x14ac:dyDescent="0.2">
      <c r="A8" s="8" t="s">
        <v>15</v>
      </c>
      <c r="B8" s="6" t="s">
        <v>16</v>
      </c>
      <c r="C8" s="54"/>
      <c r="D8" s="54"/>
      <c r="E8" s="7">
        <f t="shared" si="0"/>
        <v>0</v>
      </c>
      <c r="G8" s="14" t="s">
        <v>34</v>
      </c>
      <c r="H8" s="54"/>
      <c r="I8" s="54"/>
      <c r="J8" s="7">
        <f t="shared" si="1"/>
        <v>0</v>
      </c>
      <c r="L8" s="54"/>
      <c r="M8" s="54"/>
      <c r="N8" s="7">
        <f t="shared" si="2"/>
        <v>0</v>
      </c>
    </row>
    <row r="9" spans="1:14" x14ac:dyDescent="0.2">
      <c r="A9" s="9">
        <v>200</v>
      </c>
      <c r="B9" s="10" t="s">
        <v>17</v>
      </c>
      <c r="C9" s="54"/>
      <c r="D9" s="54"/>
      <c r="E9" s="7">
        <f t="shared" si="0"/>
        <v>0</v>
      </c>
      <c r="H9" s="54"/>
      <c r="I9" s="54"/>
      <c r="J9" s="7">
        <f t="shared" si="1"/>
        <v>0</v>
      </c>
      <c r="L9" s="54"/>
      <c r="M9" s="54"/>
      <c r="N9" s="7">
        <f t="shared" si="2"/>
        <v>0</v>
      </c>
    </row>
    <row r="10" spans="1:14" x14ac:dyDescent="0.2">
      <c r="A10" s="9">
        <v>210</v>
      </c>
      <c r="B10" s="10" t="s">
        <v>18</v>
      </c>
      <c r="C10" s="54"/>
      <c r="D10" s="54"/>
      <c r="E10" s="7">
        <f t="shared" si="0"/>
        <v>0</v>
      </c>
      <c r="H10" s="54"/>
      <c r="I10" s="54"/>
      <c r="J10" s="7">
        <f t="shared" si="1"/>
        <v>0</v>
      </c>
      <c r="L10" s="54"/>
      <c r="M10" s="54"/>
      <c r="N10" s="7">
        <f t="shared" si="2"/>
        <v>0</v>
      </c>
    </row>
    <row r="11" spans="1:14" x14ac:dyDescent="0.2">
      <c r="A11" s="9">
        <v>211</v>
      </c>
      <c r="B11" s="10" t="s">
        <v>19</v>
      </c>
      <c r="C11" s="54"/>
      <c r="D11" s="54"/>
      <c r="E11" s="7">
        <f t="shared" si="0"/>
        <v>0</v>
      </c>
      <c r="H11" s="54"/>
      <c r="I11" s="54"/>
      <c r="J11" s="7">
        <f t="shared" si="1"/>
        <v>0</v>
      </c>
      <c r="L11" s="54"/>
      <c r="M11" s="54"/>
      <c r="N11" s="7">
        <f t="shared" si="2"/>
        <v>0</v>
      </c>
    </row>
    <row r="12" spans="1:14" x14ac:dyDescent="0.2">
      <c r="A12" s="9">
        <v>217</v>
      </c>
      <c r="B12" s="10" t="s">
        <v>20</v>
      </c>
      <c r="C12" s="54"/>
      <c r="D12" s="54"/>
      <c r="E12" s="7">
        <f t="shared" si="0"/>
        <v>0</v>
      </c>
      <c r="H12" s="54"/>
      <c r="I12" s="54"/>
      <c r="J12" s="7">
        <f t="shared" si="1"/>
        <v>0</v>
      </c>
      <c r="L12" s="54"/>
      <c r="M12" s="54"/>
      <c r="N12" s="7">
        <f t="shared" si="2"/>
        <v>0</v>
      </c>
    </row>
    <row r="13" spans="1:14" x14ac:dyDescent="0.2">
      <c r="A13" s="9">
        <v>218</v>
      </c>
      <c r="B13" s="10" t="s">
        <v>21</v>
      </c>
      <c r="C13" s="54"/>
      <c r="D13" s="54"/>
      <c r="E13" s="7">
        <f t="shared" si="0"/>
        <v>0</v>
      </c>
      <c r="H13" s="54"/>
      <c r="I13" s="54"/>
      <c r="J13" s="7">
        <f t="shared" si="1"/>
        <v>0</v>
      </c>
      <c r="L13" s="54"/>
      <c r="M13" s="54"/>
      <c r="N13" s="7">
        <f t="shared" si="2"/>
        <v>0</v>
      </c>
    </row>
    <row r="14" spans="1:14" x14ac:dyDescent="0.2">
      <c r="A14" s="9">
        <v>219</v>
      </c>
      <c r="B14" s="10" t="s">
        <v>22</v>
      </c>
      <c r="C14" s="54"/>
      <c r="D14" s="54"/>
      <c r="E14" s="7">
        <f t="shared" si="0"/>
        <v>0</v>
      </c>
      <c r="H14" s="54"/>
      <c r="I14" s="54"/>
      <c r="J14" s="7">
        <f t="shared" si="1"/>
        <v>0</v>
      </c>
      <c r="L14" s="54"/>
      <c r="M14" s="54"/>
      <c r="N14" s="7">
        <f t="shared" si="2"/>
        <v>0</v>
      </c>
    </row>
    <row r="15" spans="1:14" x14ac:dyDescent="0.2">
      <c r="A15" s="9">
        <v>290</v>
      </c>
      <c r="B15" s="10" t="s">
        <v>23</v>
      </c>
      <c r="C15" s="54"/>
      <c r="D15" s="54"/>
      <c r="E15" s="7">
        <f t="shared" si="0"/>
        <v>0</v>
      </c>
      <c r="H15" s="54"/>
      <c r="I15" s="54"/>
      <c r="J15" s="7">
        <f t="shared" si="1"/>
        <v>0</v>
      </c>
      <c r="L15" s="54"/>
      <c r="M15" s="54"/>
      <c r="N15" s="7">
        <f t="shared" si="2"/>
        <v>0</v>
      </c>
    </row>
    <row r="16" spans="1:14" x14ac:dyDescent="0.2">
      <c r="A16" s="9">
        <v>300</v>
      </c>
      <c r="B16" s="10" t="s">
        <v>24</v>
      </c>
      <c r="C16" s="54"/>
      <c r="D16" s="54"/>
      <c r="E16" s="7">
        <f t="shared" si="0"/>
        <v>0</v>
      </c>
      <c r="G16" s="14" t="s">
        <v>34</v>
      </c>
      <c r="H16" s="54"/>
      <c r="I16" s="54"/>
      <c r="J16" s="7">
        <f t="shared" si="1"/>
        <v>0</v>
      </c>
      <c r="L16" s="54"/>
      <c r="M16" s="54"/>
      <c r="N16" s="7">
        <f t="shared" si="2"/>
        <v>0</v>
      </c>
    </row>
    <row r="17" spans="1:14" x14ac:dyDescent="0.2">
      <c r="A17" s="9">
        <v>400</v>
      </c>
      <c r="B17" s="10" t="s">
        <v>25</v>
      </c>
      <c r="C17" s="54"/>
      <c r="D17" s="54"/>
      <c r="E17" s="7">
        <f t="shared" si="0"/>
        <v>0</v>
      </c>
      <c r="G17" s="14" t="s">
        <v>34</v>
      </c>
      <c r="H17" s="54"/>
      <c r="I17" s="54"/>
      <c r="J17" s="7">
        <f t="shared" si="1"/>
        <v>0</v>
      </c>
      <c r="L17" s="54"/>
      <c r="M17" s="54"/>
      <c r="N17" s="7">
        <f t="shared" si="2"/>
        <v>0</v>
      </c>
    </row>
    <row r="18" spans="1:14" x14ac:dyDescent="0.2">
      <c r="A18" s="9">
        <v>540</v>
      </c>
      <c r="B18" s="10" t="s">
        <v>26</v>
      </c>
      <c r="C18" s="55"/>
      <c r="D18" s="55"/>
      <c r="E18" s="7">
        <f t="shared" si="0"/>
        <v>0</v>
      </c>
      <c r="G18" s="14" t="s">
        <v>34</v>
      </c>
      <c r="H18" s="55"/>
      <c r="I18" s="55"/>
      <c r="J18" s="7">
        <f t="shared" si="1"/>
        <v>0</v>
      </c>
      <c r="L18" s="55"/>
      <c r="M18" s="55"/>
      <c r="N18" s="7">
        <f t="shared" si="2"/>
        <v>0</v>
      </c>
    </row>
    <row r="19" spans="1:14" x14ac:dyDescent="0.2">
      <c r="A19" s="9">
        <v>541</v>
      </c>
      <c r="B19" s="10" t="s">
        <v>27</v>
      </c>
      <c r="C19" s="55"/>
      <c r="D19" s="55"/>
      <c r="E19" s="7">
        <f t="shared" si="0"/>
        <v>0</v>
      </c>
      <c r="G19" s="14" t="s">
        <v>34</v>
      </c>
      <c r="H19" s="55"/>
      <c r="I19" s="55"/>
      <c r="J19" s="7">
        <f t="shared" si="1"/>
        <v>0</v>
      </c>
      <c r="L19" s="55"/>
      <c r="M19" s="55"/>
      <c r="N19" s="7">
        <f t="shared" si="2"/>
        <v>0</v>
      </c>
    </row>
    <row r="20" spans="1:14" x14ac:dyDescent="0.2">
      <c r="A20" s="9">
        <v>931</v>
      </c>
      <c r="B20" s="10" t="s">
        <v>28</v>
      </c>
      <c r="C20" s="55"/>
      <c r="D20" s="55"/>
      <c r="E20" s="7">
        <f t="shared" si="0"/>
        <v>0</v>
      </c>
      <c r="G20" s="14" t="s">
        <v>34</v>
      </c>
      <c r="H20" s="55"/>
      <c r="I20" s="55"/>
      <c r="J20" s="7">
        <f t="shared" si="1"/>
        <v>0</v>
      </c>
      <c r="L20" s="55"/>
      <c r="M20" s="55"/>
      <c r="N20" s="7">
        <f t="shared" si="2"/>
        <v>0</v>
      </c>
    </row>
    <row r="21" spans="1:14" x14ac:dyDescent="0.2">
      <c r="A21" s="9">
        <v>940</v>
      </c>
      <c r="B21" s="10" t="s">
        <v>29</v>
      </c>
      <c r="C21" s="55"/>
      <c r="D21" s="56"/>
      <c r="E21" s="7">
        <f t="shared" si="0"/>
        <v>0</v>
      </c>
      <c r="G21" s="14" t="s">
        <v>34</v>
      </c>
      <c r="H21" s="55"/>
      <c r="I21" s="56"/>
      <c r="J21" s="7">
        <f t="shared" si="1"/>
        <v>0</v>
      </c>
      <c r="L21" s="55"/>
      <c r="M21" s="56"/>
      <c r="N21" s="7">
        <f t="shared" si="2"/>
        <v>0</v>
      </c>
    </row>
    <row r="22" spans="1:14" x14ac:dyDescent="0.2">
      <c r="A22" s="9">
        <v>942</v>
      </c>
      <c r="B22" s="10" t="s">
        <v>30</v>
      </c>
      <c r="C22" s="55"/>
      <c r="D22" s="56"/>
      <c r="E22" s="7">
        <f t="shared" si="0"/>
        <v>0</v>
      </c>
      <c r="G22" s="14" t="s">
        <v>34</v>
      </c>
      <c r="H22" s="55"/>
      <c r="I22" s="56"/>
      <c r="J22" s="7">
        <f t="shared" si="1"/>
        <v>0</v>
      </c>
      <c r="L22" s="55"/>
      <c r="M22" s="56"/>
      <c r="N22" s="7">
        <f t="shared" si="2"/>
        <v>0</v>
      </c>
    </row>
    <row r="23" spans="1:14" x14ac:dyDescent="0.2">
      <c r="A23" s="9">
        <v>990</v>
      </c>
      <c r="B23" s="10" t="s">
        <v>31</v>
      </c>
      <c r="C23" s="55"/>
      <c r="D23" s="56"/>
      <c r="E23" s="7">
        <f t="shared" si="0"/>
        <v>0</v>
      </c>
      <c r="G23" s="14" t="s">
        <v>34</v>
      </c>
      <c r="H23" s="55"/>
      <c r="I23" s="56"/>
      <c r="J23" s="7">
        <f t="shared" si="1"/>
        <v>0</v>
      </c>
      <c r="L23" s="55"/>
      <c r="M23" s="56"/>
      <c r="N23" s="7">
        <f t="shared" si="2"/>
        <v>0</v>
      </c>
    </row>
    <row r="24" spans="1:14" x14ac:dyDescent="0.2">
      <c r="A24" s="9">
        <v>995</v>
      </c>
      <c r="B24" s="10" t="s">
        <v>32</v>
      </c>
      <c r="C24" s="55"/>
      <c r="D24" s="55"/>
      <c r="E24" s="7">
        <f t="shared" si="0"/>
        <v>0</v>
      </c>
      <c r="G24" s="14" t="s">
        <v>34</v>
      </c>
      <c r="H24" s="55"/>
      <c r="I24" s="55"/>
      <c r="J24" s="7">
        <f t="shared" si="1"/>
        <v>0</v>
      </c>
      <c r="L24" s="55"/>
      <c r="M24" s="55"/>
      <c r="N24" s="7">
        <f t="shared" si="2"/>
        <v>0</v>
      </c>
    </row>
    <row r="25" spans="1:14" x14ac:dyDescent="0.2">
      <c r="A25" s="9"/>
      <c r="B25" s="11"/>
      <c r="C25" s="12">
        <f>SUM(C7:C24)</f>
        <v>0</v>
      </c>
      <c r="D25" s="12">
        <f>SUM(D7:D24)</f>
        <v>0</v>
      </c>
      <c r="E25" s="13">
        <f>SUM(E7:E24)</f>
        <v>0</v>
      </c>
      <c r="H25" s="12">
        <f>SUM(H7:H24)</f>
        <v>0</v>
      </c>
      <c r="I25" s="12">
        <f>SUM(I7:I24)</f>
        <v>0</v>
      </c>
      <c r="J25" s="13">
        <f>SUM(J7:J24)</f>
        <v>0</v>
      </c>
      <c r="L25" s="12">
        <f>SUM(L7:L24)</f>
        <v>0</v>
      </c>
      <c r="M25" s="12">
        <f>SUM(M7:M24)</f>
        <v>0</v>
      </c>
      <c r="N25" s="13">
        <f>SUM(N7:N24)</f>
        <v>0</v>
      </c>
    </row>
    <row r="27" spans="1:14" x14ac:dyDescent="0.2">
      <c r="A27" s="23" t="s">
        <v>59</v>
      </c>
      <c r="B27" s="24"/>
      <c r="C27" s="3" t="s">
        <v>10</v>
      </c>
      <c r="D27" s="4" t="s">
        <v>11</v>
      </c>
      <c r="E27" s="4" t="s">
        <v>12</v>
      </c>
      <c r="H27" s="3" t="s">
        <v>10</v>
      </c>
      <c r="I27" s="4" t="s">
        <v>11</v>
      </c>
      <c r="J27" s="4" t="s">
        <v>12</v>
      </c>
      <c r="L27" s="3" t="s">
        <v>10</v>
      </c>
      <c r="M27" s="4" t="s">
        <v>11</v>
      </c>
      <c r="N27" s="4" t="s">
        <v>12</v>
      </c>
    </row>
    <row r="28" spans="1:14" x14ac:dyDescent="0.2">
      <c r="A28" s="22" t="s">
        <v>53</v>
      </c>
      <c r="B28" s="10" t="s">
        <v>35</v>
      </c>
      <c r="C28" s="55"/>
      <c r="D28" s="17"/>
      <c r="E28" s="7">
        <f t="shared" ref="E28:E30" si="3">C28-D28</f>
        <v>0</v>
      </c>
      <c r="G28" s="14" t="s">
        <v>34</v>
      </c>
      <c r="H28" s="55"/>
      <c r="I28" s="17"/>
      <c r="J28" s="7">
        <f t="shared" ref="J28:J30" si="4">H28-I28</f>
        <v>0</v>
      </c>
      <c r="L28" s="55"/>
      <c r="M28" s="17"/>
      <c r="N28" s="7">
        <f t="shared" ref="N28:N30" si="5">L28-M28</f>
        <v>0</v>
      </c>
    </row>
    <row r="29" spans="1:14" x14ac:dyDescent="0.2">
      <c r="A29" s="22" t="s">
        <v>54</v>
      </c>
      <c r="B29" s="10" t="s">
        <v>36</v>
      </c>
      <c r="C29" s="55"/>
      <c r="D29" s="17"/>
      <c r="E29" s="7">
        <f t="shared" si="3"/>
        <v>0</v>
      </c>
      <c r="G29" s="14" t="s">
        <v>34</v>
      </c>
      <c r="H29" s="55"/>
      <c r="I29" s="17"/>
      <c r="J29" s="7">
        <f t="shared" si="4"/>
        <v>0</v>
      </c>
      <c r="L29" s="55"/>
      <c r="M29" s="17"/>
      <c r="N29" s="7">
        <f t="shared" si="5"/>
        <v>0</v>
      </c>
    </row>
    <row r="30" spans="1:14" x14ac:dyDescent="0.2">
      <c r="A30" s="22" t="s">
        <v>55</v>
      </c>
      <c r="B30" s="10" t="s">
        <v>37</v>
      </c>
      <c r="C30" s="17"/>
      <c r="D30" s="55"/>
      <c r="E30" s="7">
        <f t="shared" si="3"/>
        <v>0</v>
      </c>
      <c r="G30" s="14" t="s">
        <v>34</v>
      </c>
      <c r="H30" s="17"/>
      <c r="I30" s="55"/>
      <c r="J30" s="7">
        <f t="shared" si="4"/>
        <v>0</v>
      </c>
      <c r="L30" s="17"/>
      <c r="M30" s="55"/>
      <c r="N30" s="7">
        <f t="shared" si="5"/>
        <v>0</v>
      </c>
    </row>
    <row r="31" spans="1:14" ht="6" customHeight="1" x14ac:dyDescent="0.2"/>
    <row r="32" spans="1:14" x14ac:dyDescent="0.2">
      <c r="A32" s="15" t="s">
        <v>38</v>
      </c>
      <c r="B32" s="16"/>
      <c r="C32" s="19"/>
      <c r="D32" s="20"/>
      <c r="E32" s="13">
        <f>E25+E28+E29+E30</f>
        <v>0</v>
      </c>
      <c r="H32" s="19"/>
      <c r="I32" s="20"/>
      <c r="J32" s="13">
        <f>J25+J28+J29+J30</f>
        <v>0</v>
      </c>
      <c r="L32" s="19"/>
      <c r="M32" s="20"/>
      <c r="N32" s="13">
        <f>N25+N28+N29+N30</f>
        <v>0</v>
      </c>
    </row>
    <row r="34" spans="1:14" x14ac:dyDescent="0.2">
      <c r="A34" s="23" t="s">
        <v>9</v>
      </c>
      <c r="B34" s="24"/>
      <c r="C34" s="3" t="s">
        <v>10</v>
      </c>
      <c r="D34" s="4" t="s">
        <v>11</v>
      </c>
      <c r="E34" s="4" t="s">
        <v>12</v>
      </c>
      <c r="H34" s="3" t="s">
        <v>10</v>
      </c>
      <c r="I34" s="4" t="s">
        <v>11</v>
      </c>
      <c r="J34" s="4" t="s">
        <v>12</v>
      </c>
      <c r="L34" s="3" t="s">
        <v>10</v>
      </c>
      <c r="M34" s="4" t="s">
        <v>11</v>
      </c>
      <c r="N34" s="4" t="s">
        <v>12</v>
      </c>
    </row>
    <row r="35" spans="1:14" x14ac:dyDescent="0.2">
      <c r="A35" s="9">
        <v>921</v>
      </c>
      <c r="B35" s="10" t="s">
        <v>39</v>
      </c>
      <c r="C35" s="18"/>
      <c r="D35" s="55"/>
      <c r="E35" s="7">
        <f>C35-D35</f>
        <v>0</v>
      </c>
      <c r="G35" s="14" t="s">
        <v>40</v>
      </c>
      <c r="H35" s="18"/>
      <c r="I35" s="55"/>
      <c r="J35" s="7">
        <f>H35-I35</f>
        <v>0</v>
      </c>
      <c r="L35" s="18"/>
      <c r="M35" s="55"/>
      <c r="N35" s="7">
        <f>L35-M35</f>
        <v>0</v>
      </c>
    </row>
    <row r="36" spans="1:14" x14ac:dyDescent="0.2">
      <c r="A36" s="9">
        <v>922</v>
      </c>
      <c r="B36" s="10" t="s">
        <v>33</v>
      </c>
      <c r="C36" s="55"/>
      <c r="D36" s="18"/>
      <c r="E36" s="7">
        <f>C36-D36</f>
        <v>0</v>
      </c>
      <c r="G36" s="14" t="s">
        <v>40</v>
      </c>
      <c r="H36" s="55"/>
      <c r="I36" s="18"/>
      <c r="J36" s="7">
        <f>H36-I36</f>
        <v>0</v>
      </c>
      <c r="L36" s="55"/>
      <c r="M36" s="18"/>
      <c r="N36" s="7">
        <f>L36-M36</f>
        <v>0</v>
      </c>
    </row>
    <row r="37" spans="1:14" ht="6" customHeight="1" x14ac:dyDescent="0.2"/>
    <row r="38" spans="1:14" x14ac:dyDescent="0.2">
      <c r="A38" s="15" t="s">
        <v>6</v>
      </c>
      <c r="B38" s="16"/>
      <c r="C38" s="19"/>
      <c r="D38" s="20"/>
      <c r="E38" s="13">
        <f>E35+E36</f>
        <v>0</v>
      </c>
      <c r="H38" s="19"/>
      <c r="I38" s="20"/>
      <c r="J38" s="13">
        <f>J35+J36</f>
        <v>0</v>
      </c>
      <c r="L38" s="19"/>
      <c r="M38" s="20"/>
      <c r="N38" s="13">
        <f>N35+N36</f>
        <v>0</v>
      </c>
    </row>
    <row r="41" spans="1:14" ht="15.75" x14ac:dyDescent="0.25">
      <c r="A41" s="1" t="str">
        <f>"weitere Angaben "&amp;Berechnung!A15</f>
        <v>weitere Angaben 2015</v>
      </c>
      <c r="H41" s="1" t="str">
        <f>"weitere Angaben "&amp;Berechnung!A16</f>
        <v>weitere Angaben 2014</v>
      </c>
      <c r="L41" s="1" t="str">
        <f>"weitere Angaben "&amp;Berechnung!A17</f>
        <v>weitere Angaben 2013</v>
      </c>
    </row>
    <row r="42" spans="1:14" ht="15.75" x14ac:dyDescent="0.25">
      <c r="A42" s="1"/>
    </row>
    <row r="43" spans="1:14" x14ac:dyDescent="0.2">
      <c r="A43" s="30" t="s">
        <v>5</v>
      </c>
      <c r="B43" s="31"/>
      <c r="C43" s="18"/>
      <c r="D43" s="18"/>
      <c r="E43" s="55"/>
      <c r="H43" s="18"/>
      <c r="I43" s="18"/>
      <c r="J43" s="55"/>
      <c r="L43" s="18"/>
      <c r="M43" s="18"/>
      <c r="N43" s="55"/>
    </row>
    <row r="44" spans="1:14" x14ac:dyDescent="0.2">
      <c r="A44" s="30" t="s">
        <v>65</v>
      </c>
      <c r="B44" s="31"/>
      <c r="C44" s="18"/>
      <c r="D44" s="18"/>
      <c r="E44" s="58"/>
      <c r="H44" s="18"/>
      <c r="I44" s="18"/>
      <c r="J44" s="58"/>
      <c r="L44" s="18"/>
      <c r="M44" s="18"/>
      <c r="N44" s="58"/>
    </row>
    <row r="45" spans="1:14" x14ac:dyDescent="0.2">
      <c r="C45" s="32"/>
      <c r="D45" s="32"/>
    </row>
    <row r="49" spans="1:1" x14ac:dyDescent="0.2">
      <c r="A49" t="s">
        <v>74</v>
      </c>
    </row>
  </sheetData>
  <pageMargins left="0.19685039370078741" right="0.19685039370078741" top="1.1811023622047245" bottom="0.59055118110236227" header="0.31496062992125984" footer="0.31496062992125984"/>
  <pageSetup paperSize="9" scale="84" orientation="landscape" r:id="rId1"/>
  <headerFooter scaleWithDoc="0">
    <oddHeader xml:space="preserve">&amp;L&amp;"Arial,Fett"Amt für Volksschule
&amp;"Arial,Standard"Finanzen&amp;R
&amp;G
</oddHeader>
    <oddFooter>&amp;L&amp;8&amp;F&amp;C&amp;8&amp;P/&amp;N&amp;R&amp;8&amp;A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activeCell="J50" sqref="J50"/>
    </sheetView>
  </sheetViews>
  <sheetFormatPr baseColWidth="10" defaultRowHeight="12.75" x14ac:dyDescent="0.2"/>
  <cols>
    <col min="1" max="1" width="13.28515625" customWidth="1"/>
    <col min="2" max="2" width="29.7109375" bestFit="1" customWidth="1"/>
    <col min="6" max="6" width="1.7109375" customWidth="1"/>
    <col min="7" max="7" width="33.140625" bestFit="1" customWidth="1"/>
    <col min="8" max="8" width="19.5703125" customWidth="1"/>
    <col min="12" max="12" width="1.7109375" customWidth="1"/>
    <col min="13" max="13" width="18.5703125" customWidth="1"/>
  </cols>
  <sheetData>
    <row r="1" spans="1:16" ht="20.25" x14ac:dyDescent="0.3">
      <c r="A1" s="29" t="s">
        <v>62</v>
      </c>
    </row>
    <row r="4" spans="1:16" ht="15.75" x14ac:dyDescent="0.25">
      <c r="A4" s="1" t="str">
        <f>"Rechnung "&amp;Berechnung!A15</f>
        <v>Rechnung 2015</v>
      </c>
      <c r="H4" s="1" t="str">
        <f>"Rechnung "&amp;Berechnung!A16</f>
        <v>Rechnung 2014</v>
      </c>
      <c r="M4" s="1" t="str">
        <f>"Rechnung "&amp;Berechnung!A17</f>
        <v>Rechnung 2013</v>
      </c>
    </row>
    <row r="5" spans="1:16" ht="15.75" x14ac:dyDescent="0.25">
      <c r="B5" s="1"/>
      <c r="C5" s="2"/>
      <c r="D5" s="2"/>
      <c r="E5" s="2"/>
      <c r="I5" s="2"/>
      <c r="J5" s="2"/>
      <c r="K5" s="2"/>
      <c r="N5" s="2"/>
      <c r="O5" s="2"/>
      <c r="P5" s="2"/>
    </row>
    <row r="6" spans="1:16" x14ac:dyDescent="0.2">
      <c r="A6" s="23" t="s">
        <v>9</v>
      </c>
      <c r="B6" s="24"/>
      <c r="C6" s="3" t="s">
        <v>10</v>
      </c>
      <c r="D6" s="4" t="s">
        <v>11</v>
      </c>
      <c r="E6" s="4" t="s">
        <v>12</v>
      </c>
      <c r="H6" s="23" t="s">
        <v>9</v>
      </c>
      <c r="I6" s="3" t="s">
        <v>10</v>
      </c>
      <c r="J6" s="4" t="s">
        <v>11</v>
      </c>
      <c r="K6" s="4" t="s">
        <v>12</v>
      </c>
      <c r="M6" s="23" t="s">
        <v>9</v>
      </c>
      <c r="N6" s="3" t="s">
        <v>10</v>
      </c>
      <c r="O6" s="4" t="s">
        <v>11</v>
      </c>
      <c r="P6" s="4" t="s">
        <v>12</v>
      </c>
    </row>
    <row r="7" spans="1:16" x14ac:dyDescent="0.2">
      <c r="A7" s="8" t="s">
        <v>41</v>
      </c>
      <c r="B7" s="6" t="s">
        <v>14</v>
      </c>
      <c r="C7" s="54"/>
      <c r="D7" s="54"/>
      <c r="E7" s="7">
        <f t="shared" ref="E7:E28" si="0">C7-D7</f>
        <v>0</v>
      </c>
      <c r="F7" s="14"/>
      <c r="G7" s="14" t="s">
        <v>34</v>
      </c>
      <c r="H7" s="8" t="s">
        <v>41</v>
      </c>
      <c r="I7" s="54"/>
      <c r="J7" s="54"/>
      <c r="K7" s="7">
        <f t="shared" ref="K7:K12" si="1">I7-J7</f>
        <v>0</v>
      </c>
      <c r="M7" s="8" t="s">
        <v>41</v>
      </c>
      <c r="N7" s="54"/>
      <c r="O7" s="54"/>
      <c r="P7" s="7">
        <f t="shared" ref="P7:P12" si="2">N7-O7</f>
        <v>0</v>
      </c>
    </row>
    <row r="8" spans="1:16" x14ac:dyDescent="0.2">
      <c r="A8" s="9">
        <v>2110</v>
      </c>
      <c r="B8" s="10" t="s">
        <v>17</v>
      </c>
      <c r="C8" s="54"/>
      <c r="D8" s="54"/>
      <c r="E8" s="7">
        <f t="shared" si="0"/>
        <v>0</v>
      </c>
      <c r="H8" s="9">
        <v>2110</v>
      </c>
      <c r="I8" s="54"/>
      <c r="J8" s="54"/>
      <c r="K8" s="7">
        <f t="shared" si="1"/>
        <v>0</v>
      </c>
      <c r="M8" s="9">
        <v>2110</v>
      </c>
      <c r="N8" s="54"/>
      <c r="O8" s="54"/>
      <c r="P8" s="7">
        <f t="shared" si="2"/>
        <v>0</v>
      </c>
    </row>
    <row r="9" spans="1:16" x14ac:dyDescent="0.2">
      <c r="A9" s="9">
        <v>2111</v>
      </c>
      <c r="B9" s="10" t="s">
        <v>42</v>
      </c>
      <c r="C9" s="56"/>
      <c r="D9" s="56"/>
      <c r="E9" s="7">
        <f t="shared" si="0"/>
        <v>0</v>
      </c>
      <c r="H9" s="9">
        <v>2111</v>
      </c>
      <c r="I9" s="56"/>
      <c r="J9" s="56"/>
      <c r="K9" s="7">
        <f t="shared" si="1"/>
        <v>0</v>
      </c>
      <c r="M9" s="9">
        <v>2111</v>
      </c>
      <c r="N9" s="56"/>
      <c r="O9" s="56"/>
      <c r="P9" s="7">
        <f t="shared" si="2"/>
        <v>0</v>
      </c>
    </row>
    <row r="10" spans="1:16" x14ac:dyDescent="0.2">
      <c r="A10" s="9">
        <v>2120</v>
      </c>
      <c r="B10" s="10" t="s">
        <v>18</v>
      </c>
      <c r="C10" s="54"/>
      <c r="D10" s="54"/>
      <c r="E10" s="7">
        <f t="shared" si="0"/>
        <v>0</v>
      </c>
      <c r="H10" s="9">
        <v>2120</v>
      </c>
      <c r="I10" s="54"/>
      <c r="J10" s="54"/>
      <c r="K10" s="7">
        <f t="shared" si="1"/>
        <v>0</v>
      </c>
      <c r="M10" s="9">
        <v>2120</v>
      </c>
      <c r="N10" s="54"/>
      <c r="O10" s="54"/>
      <c r="P10" s="7">
        <f t="shared" si="2"/>
        <v>0</v>
      </c>
    </row>
    <row r="11" spans="1:16" x14ac:dyDescent="0.2">
      <c r="A11" s="9">
        <v>2130</v>
      </c>
      <c r="B11" s="10" t="s">
        <v>19</v>
      </c>
      <c r="C11" s="54"/>
      <c r="D11" s="56"/>
      <c r="E11" s="7">
        <f t="shared" si="0"/>
        <v>0</v>
      </c>
      <c r="H11" s="9">
        <v>2130</v>
      </c>
      <c r="I11" s="54"/>
      <c r="J11" s="56"/>
      <c r="K11" s="7">
        <f t="shared" si="1"/>
        <v>0</v>
      </c>
      <c r="M11" s="9">
        <v>2130</v>
      </c>
      <c r="N11" s="54"/>
      <c r="O11" s="56"/>
      <c r="P11" s="7">
        <f t="shared" si="2"/>
        <v>0</v>
      </c>
    </row>
    <row r="12" spans="1:16" x14ac:dyDescent="0.2">
      <c r="A12" s="9">
        <v>2170</v>
      </c>
      <c r="B12" s="10" t="s">
        <v>20</v>
      </c>
      <c r="C12" s="54"/>
      <c r="D12" s="54"/>
      <c r="E12" s="7">
        <f t="shared" si="0"/>
        <v>0</v>
      </c>
      <c r="H12" s="9">
        <v>2170</v>
      </c>
      <c r="I12" s="54"/>
      <c r="J12" s="54"/>
      <c r="K12" s="7">
        <f t="shared" si="1"/>
        <v>0</v>
      </c>
      <c r="M12" s="9">
        <v>2170</v>
      </c>
      <c r="N12" s="54"/>
      <c r="O12" s="54"/>
      <c r="P12" s="7">
        <f t="shared" si="2"/>
        <v>0</v>
      </c>
    </row>
    <row r="13" spans="1:16" x14ac:dyDescent="0.2">
      <c r="A13" s="9">
        <v>2180</v>
      </c>
      <c r="B13" s="10" t="s">
        <v>43</v>
      </c>
      <c r="C13" s="55"/>
      <c r="D13" s="55"/>
      <c r="E13" s="7">
        <f>C13-D13</f>
        <v>0</v>
      </c>
      <c r="H13" s="9">
        <v>2180</v>
      </c>
      <c r="I13" s="55"/>
      <c r="J13" s="55"/>
      <c r="K13" s="7">
        <f>I13-J13</f>
        <v>0</v>
      </c>
      <c r="M13" s="9">
        <v>2180</v>
      </c>
      <c r="N13" s="55"/>
      <c r="O13" s="55"/>
      <c r="P13" s="7">
        <f>N13-O13</f>
        <v>0</v>
      </c>
    </row>
    <row r="14" spans="1:16" x14ac:dyDescent="0.2">
      <c r="A14" s="9">
        <v>2190</v>
      </c>
      <c r="B14" s="10" t="s">
        <v>44</v>
      </c>
      <c r="C14" s="54"/>
      <c r="D14" s="54"/>
      <c r="E14" s="7">
        <f t="shared" si="0"/>
        <v>0</v>
      </c>
      <c r="H14" s="9">
        <v>2190</v>
      </c>
      <c r="I14" s="54"/>
      <c r="J14" s="54"/>
      <c r="K14" s="7">
        <f t="shared" ref="K14:K15" si="3">I14-J14</f>
        <v>0</v>
      </c>
      <c r="M14" s="9">
        <v>2190</v>
      </c>
      <c r="N14" s="54"/>
      <c r="O14" s="54"/>
      <c r="P14" s="7">
        <f t="shared" ref="P14:P15" si="4">N14-O14</f>
        <v>0</v>
      </c>
    </row>
    <row r="15" spans="1:16" x14ac:dyDescent="0.2">
      <c r="A15" s="9">
        <v>2191</v>
      </c>
      <c r="B15" s="10" t="s">
        <v>45</v>
      </c>
      <c r="C15" s="54"/>
      <c r="D15" s="54"/>
      <c r="E15" s="7">
        <f t="shared" si="0"/>
        <v>0</v>
      </c>
      <c r="H15" s="9">
        <v>2191</v>
      </c>
      <c r="I15" s="54"/>
      <c r="J15" s="54"/>
      <c r="K15" s="7">
        <f t="shared" si="3"/>
        <v>0</v>
      </c>
      <c r="M15" s="9">
        <v>2191</v>
      </c>
      <c r="N15" s="54"/>
      <c r="O15" s="54"/>
      <c r="P15" s="7">
        <f t="shared" si="4"/>
        <v>0</v>
      </c>
    </row>
    <row r="16" spans="1:16" x14ac:dyDescent="0.2">
      <c r="A16" s="9">
        <v>2192</v>
      </c>
      <c r="B16" s="10" t="s">
        <v>46</v>
      </c>
      <c r="C16" s="55"/>
      <c r="D16" s="55"/>
      <c r="E16" s="7">
        <f>C16-D16</f>
        <v>0</v>
      </c>
      <c r="H16" s="9">
        <v>2192</v>
      </c>
      <c r="I16" s="55"/>
      <c r="J16" s="55"/>
      <c r="K16" s="7">
        <f>I16-J16</f>
        <v>0</v>
      </c>
      <c r="M16" s="9">
        <v>2192</v>
      </c>
      <c r="N16" s="55"/>
      <c r="O16" s="55"/>
      <c r="P16" s="7">
        <f>N16-O16</f>
        <v>0</v>
      </c>
    </row>
    <row r="17" spans="1:16" x14ac:dyDescent="0.2">
      <c r="A17" s="9">
        <v>2193</v>
      </c>
      <c r="B17" s="10" t="s">
        <v>47</v>
      </c>
      <c r="C17" s="55"/>
      <c r="D17" s="55"/>
      <c r="E17" s="7">
        <f>C17-D17</f>
        <v>0</v>
      </c>
      <c r="H17" s="9">
        <v>2193</v>
      </c>
      <c r="I17" s="55"/>
      <c r="J17" s="55"/>
      <c r="K17" s="7">
        <f>I17-J17</f>
        <v>0</v>
      </c>
      <c r="M17" s="9">
        <v>2193</v>
      </c>
      <c r="N17" s="55"/>
      <c r="O17" s="55"/>
      <c r="P17" s="7">
        <f>N17-O17</f>
        <v>0</v>
      </c>
    </row>
    <row r="18" spans="1:16" x14ac:dyDescent="0.2">
      <c r="A18" s="9">
        <v>2194</v>
      </c>
      <c r="B18" s="10" t="s">
        <v>24</v>
      </c>
      <c r="C18" s="54"/>
      <c r="D18" s="54"/>
      <c r="E18" s="7">
        <f>C18-D18</f>
        <v>0</v>
      </c>
      <c r="H18" s="9">
        <v>2194</v>
      </c>
      <c r="I18" s="54"/>
      <c r="J18" s="54"/>
      <c r="K18" s="7">
        <f>I18-J18</f>
        <v>0</v>
      </c>
      <c r="M18" s="9">
        <v>2194</v>
      </c>
      <c r="N18" s="54"/>
      <c r="O18" s="54"/>
      <c r="P18" s="7">
        <f>N18-O18</f>
        <v>0</v>
      </c>
    </row>
    <row r="19" spans="1:16" x14ac:dyDescent="0.2">
      <c r="A19" s="9">
        <v>2199</v>
      </c>
      <c r="B19" s="10" t="s">
        <v>48</v>
      </c>
      <c r="C19" s="54"/>
      <c r="D19" s="54"/>
      <c r="E19" s="7">
        <f t="shared" si="0"/>
        <v>0</v>
      </c>
      <c r="H19" s="9">
        <v>2199</v>
      </c>
      <c r="I19" s="54"/>
      <c r="J19" s="54"/>
      <c r="K19" s="7">
        <f t="shared" ref="K19" si="5">I19-J19</f>
        <v>0</v>
      </c>
      <c r="M19" s="9">
        <v>2199</v>
      </c>
      <c r="N19" s="54"/>
      <c r="O19" s="54"/>
      <c r="P19" s="7">
        <f t="shared" ref="P19" si="6">N19-O19</f>
        <v>0</v>
      </c>
    </row>
    <row r="20" spans="1:16" x14ac:dyDescent="0.2">
      <c r="A20" s="9">
        <v>2990</v>
      </c>
      <c r="B20" s="10" t="s">
        <v>49</v>
      </c>
      <c r="C20" s="54"/>
      <c r="D20" s="54"/>
      <c r="E20" s="7">
        <f>C20-D20</f>
        <v>0</v>
      </c>
      <c r="H20" s="9">
        <v>2990</v>
      </c>
      <c r="I20" s="54"/>
      <c r="J20" s="54"/>
      <c r="K20" s="7">
        <f>I20-J20</f>
        <v>0</v>
      </c>
      <c r="M20" s="9">
        <v>2990</v>
      </c>
      <c r="N20" s="54"/>
      <c r="O20" s="54"/>
      <c r="P20" s="7">
        <f>N20-O20</f>
        <v>0</v>
      </c>
    </row>
    <row r="21" spans="1:16" x14ac:dyDescent="0.2">
      <c r="A21" s="9">
        <v>4330</v>
      </c>
      <c r="B21" s="10" t="s">
        <v>50</v>
      </c>
      <c r="C21" s="54"/>
      <c r="D21" s="54"/>
      <c r="E21" s="7">
        <f t="shared" si="0"/>
        <v>0</v>
      </c>
      <c r="F21" s="14"/>
      <c r="G21" s="14" t="s">
        <v>34</v>
      </c>
      <c r="H21" s="9">
        <v>4330</v>
      </c>
      <c r="I21" s="54"/>
      <c r="J21" s="54"/>
      <c r="K21" s="7">
        <f t="shared" ref="K21" si="7">I21-J21</f>
        <v>0</v>
      </c>
      <c r="M21" s="9">
        <v>4330</v>
      </c>
      <c r="N21" s="54"/>
      <c r="O21" s="54"/>
      <c r="P21" s="7">
        <f t="shared" ref="P21" si="8">N21-O21</f>
        <v>0</v>
      </c>
    </row>
    <row r="22" spans="1:16" x14ac:dyDescent="0.2">
      <c r="A22" s="9">
        <v>5330</v>
      </c>
      <c r="B22" s="10" t="s">
        <v>16</v>
      </c>
      <c r="C22" s="54"/>
      <c r="D22" s="54"/>
      <c r="E22" s="7">
        <f>C22-D22</f>
        <v>0</v>
      </c>
      <c r="F22" s="14"/>
      <c r="G22" s="14" t="s">
        <v>34</v>
      </c>
      <c r="H22" s="9">
        <v>5330</v>
      </c>
      <c r="I22" s="54"/>
      <c r="J22" s="54"/>
      <c r="K22" s="7">
        <f>I22-J22</f>
        <v>0</v>
      </c>
      <c r="M22" s="9">
        <v>5330</v>
      </c>
      <c r="N22" s="54"/>
      <c r="O22" s="54"/>
      <c r="P22" s="7">
        <f>N22-O22</f>
        <v>0</v>
      </c>
    </row>
    <row r="23" spans="1:16" x14ac:dyDescent="0.2">
      <c r="A23" s="9">
        <v>9500</v>
      </c>
      <c r="B23" s="10" t="s">
        <v>28</v>
      </c>
      <c r="C23" s="55"/>
      <c r="D23" s="56"/>
      <c r="E23" s="7">
        <f>C23-D23</f>
        <v>0</v>
      </c>
      <c r="F23" s="14"/>
      <c r="G23" s="14" t="s">
        <v>34</v>
      </c>
      <c r="H23" s="9">
        <v>9500</v>
      </c>
      <c r="I23" s="55"/>
      <c r="J23" s="56"/>
      <c r="K23" s="7">
        <f>I23-J23</f>
        <v>0</v>
      </c>
      <c r="M23" s="9">
        <v>9500</v>
      </c>
      <c r="N23" s="55"/>
      <c r="O23" s="56"/>
      <c r="P23" s="7">
        <f>N23-O23</f>
        <v>0</v>
      </c>
    </row>
    <row r="24" spans="1:16" x14ac:dyDescent="0.2">
      <c r="A24" s="9">
        <v>9610</v>
      </c>
      <c r="B24" s="10" t="s">
        <v>29</v>
      </c>
      <c r="C24" s="55"/>
      <c r="D24" s="56"/>
      <c r="E24" s="7">
        <f>C24-D24</f>
        <v>0</v>
      </c>
      <c r="F24" s="14"/>
      <c r="G24" s="14" t="s">
        <v>34</v>
      </c>
      <c r="H24" s="9">
        <v>9610</v>
      </c>
      <c r="I24" s="55"/>
      <c r="J24" s="56"/>
      <c r="K24" s="7">
        <f>I24-J24</f>
        <v>0</v>
      </c>
      <c r="M24" s="9">
        <v>9610</v>
      </c>
      <c r="N24" s="55"/>
      <c r="O24" s="56"/>
      <c r="P24" s="7">
        <f>N24-O24</f>
        <v>0</v>
      </c>
    </row>
    <row r="25" spans="1:16" x14ac:dyDescent="0.2">
      <c r="A25" s="9">
        <v>9630</v>
      </c>
      <c r="B25" s="10" t="s">
        <v>30</v>
      </c>
      <c r="C25" s="55"/>
      <c r="D25" s="56"/>
      <c r="E25" s="7">
        <f>C25-D25</f>
        <v>0</v>
      </c>
      <c r="F25" s="14"/>
      <c r="G25" s="14" t="s">
        <v>34</v>
      </c>
      <c r="H25" s="9">
        <v>9630</v>
      </c>
      <c r="I25" s="55"/>
      <c r="J25" s="56"/>
      <c r="K25" s="7">
        <f>I25-J25</f>
        <v>0</v>
      </c>
      <c r="M25" s="9">
        <v>9630</v>
      </c>
      <c r="N25" s="55"/>
      <c r="O25" s="56"/>
      <c r="P25" s="7">
        <f>N25-O25</f>
        <v>0</v>
      </c>
    </row>
    <row r="26" spans="1:16" x14ac:dyDescent="0.2">
      <c r="A26" s="9">
        <v>9690</v>
      </c>
      <c r="B26" s="10" t="s">
        <v>51</v>
      </c>
      <c r="C26" s="55"/>
      <c r="D26" s="56"/>
      <c r="E26" s="7">
        <f>C26-D26</f>
        <v>0</v>
      </c>
      <c r="F26" s="14"/>
      <c r="G26" s="14" t="s">
        <v>34</v>
      </c>
      <c r="H26" s="9">
        <v>9690</v>
      </c>
      <c r="I26" s="55"/>
      <c r="J26" s="56"/>
      <c r="K26" s="7">
        <f>I26-J26</f>
        <v>0</v>
      </c>
      <c r="M26" s="9">
        <v>9690</v>
      </c>
      <c r="N26" s="55"/>
      <c r="O26" s="56"/>
      <c r="P26" s="7">
        <f>N26-O26</f>
        <v>0</v>
      </c>
    </row>
    <row r="27" spans="1:16" x14ac:dyDescent="0.2">
      <c r="A27" s="9">
        <v>9710</v>
      </c>
      <c r="B27" s="10" t="s">
        <v>52</v>
      </c>
      <c r="C27" s="55"/>
      <c r="D27" s="56"/>
      <c r="E27" s="7">
        <f t="shared" si="0"/>
        <v>0</v>
      </c>
      <c r="F27" s="14"/>
      <c r="G27" s="14" t="s">
        <v>34</v>
      </c>
      <c r="H27" s="9">
        <v>9710</v>
      </c>
      <c r="I27" s="55"/>
      <c r="J27" s="56"/>
      <c r="K27" s="7">
        <f t="shared" ref="K27:K28" si="9">I27-J27</f>
        <v>0</v>
      </c>
      <c r="M27" s="9">
        <v>9710</v>
      </c>
      <c r="N27" s="55"/>
      <c r="O27" s="56"/>
      <c r="P27" s="7">
        <f t="shared" ref="P27:P28" si="10">N27-O27</f>
        <v>0</v>
      </c>
    </row>
    <row r="28" spans="1:16" x14ac:dyDescent="0.2">
      <c r="A28" s="9">
        <v>9950</v>
      </c>
      <c r="B28" s="10" t="s">
        <v>32</v>
      </c>
      <c r="C28" s="55"/>
      <c r="D28" s="55"/>
      <c r="E28" s="7">
        <f t="shared" si="0"/>
        <v>0</v>
      </c>
      <c r="F28" s="14"/>
      <c r="G28" s="14" t="s">
        <v>34</v>
      </c>
      <c r="H28" s="9">
        <v>9950</v>
      </c>
      <c r="I28" s="55"/>
      <c r="J28" s="55"/>
      <c r="K28" s="7">
        <f t="shared" si="9"/>
        <v>0</v>
      </c>
      <c r="M28" s="9">
        <v>9950</v>
      </c>
      <c r="N28" s="55"/>
      <c r="O28" s="55"/>
      <c r="P28" s="7">
        <f t="shared" si="10"/>
        <v>0</v>
      </c>
    </row>
    <row r="29" spans="1:16" x14ac:dyDescent="0.2">
      <c r="A29" s="9"/>
      <c r="B29" s="11"/>
      <c r="C29" s="12">
        <f>SUM(C7:C28)</f>
        <v>0</v>
      </c>
      <c r="D29" s="12">
        <f>SUM(D7:D28)</f>
        <v>0</v>
      </c>
      <c r="E29" s="13">
        <f>SUM(E7:E28)</f>
        <v>0</v>
      </c>
      <c r="H29" s="9"/>
      <c r="I29" s="12">
        <f>SUM(I7:I28)</f>
        <v>0</v>
      </c>
      <c r="J29" s="12">
        <f>SUM(J7:J28)</f>
        <v>0</v>
      </c>
      <c r="K29" s="13">
        <f>SUM(K7:K28)</f>
        <v>0</v>
      </c>
      <c r="M29" s="9"/>
      <c r="N29" s="12">
        <f>SUM(N7:N28)</f>
        <v>0</v>
      </c>
      <c r="O29" s="12">
        <f>SUM(O7:O28)</f>
        <v>0</v>
      </c>
      <c r="P29" s="13">
        <f>SUM(P7:P28)</f>
        <v>0</v>
      </c>
    </row>
    <row r="31" spans="1:16" x14ac:dyDescent="0.2">
      <c r="A31" s="23" t="s">
        <v>60</v>
      </c>
      <c r="B31" s="24"/>
      <c r="C31" s="3" t="s">
        <v>10</v>
      </c>
      <c r="D31" s="4" t="s">
        <v>11</v>
      </c>
      <c r="E31" s="4" t="s">
        <v>12</v>
      </c>
      <c r="H31" s="23" t="s">
        <v>60</v>
      </c>
      <c r="I31" s="3" t="s">
        <v>10</v>
      </c>
      <c r="J31" s="4" t="s">
        <v>11</v>
      </c>
      <c r="K31" s="4" t="s">
        <v>12</v>
      </c>
      <c r="M31" s="23" t="s">
        <v>60</v>
      </c>
      <c r="N31" s="3" t="s">
        <v>10</v>
      </c>
      <c r="O31" s="4" t="s">
        <v>11</v>
      </c>
      <c r="P31" s="4" t="s">
        <v>12</v>
      </c>
    </row>
    <row r="32" spans="1:16" x14ac:dyDescent="0.2">
      <c r="A32" s="21" t="s">
        <v>56</v>
      </c>
      <c r="B32" s="10" t="s">
        <v>35</v>
      </c>
      <c r="C32" s="55"/>
      <c r="D32" s="17"/>
      <c r="E32" s="7">
        <f t="shared" ref="E32:E34" si="11">C32-D32</f>
        <v>0</v>
      </c>
      <c r="H32" s="21" t="s">
        <v>56</v>
      </c>
      <c r="I32" s="55"/>
      <c r="J32" s="17"/>
      <c r="K32" s="7">
        <f t="shared" ref="K32:K34" si="12">I32-J32</f>
        <v>0</v>
      </c>
      <c r="M32" s="21" t="s">
        <v>56</v>
      </c>
      <c r="N32" s="55"/>
      <c r="O32" s="17"/>
      <c r="P32" s="7">
        <f t="shared" ref="P32:P34" si="13">N32-O32</f>
        <v>0</v>
      </c>
    </row>
    <row r="33" spans="1:16" x14ac:dyDescent="0.2">
      <c r="A33" s="21" t="s">
        <v>57</v>
      </c>
      <c r="B33" s="10" t="s">
        <v>36</v>
      </c>
      <c r="C33" s="55"/>
      <c r="D33" s="17"/>
      <c r="E33" s="7">
        <f t="shared" si="11"/>
        <v>0</v>
      </c>
      <c r="H33" s="21" t="s">
        <v>57</v>
      </c>
      <c r="I33" s="55"/>
      <c r="J33" s="17"/>
      <c r="K33" s="7">
        <f t="shared" si="12"/>
        <v>0</v>
      </c>
      <c r="M33" s="21" t="s">
        <v>57</v>
      </c>
      <c r="N33" s="55"/>
      <c r="O33" s="17"/>
      <c r="P33" s="7">
        <f t="shared" si="13"/>
        <v>0</v>
      </c>
    </row>
    <row r="34" spans="1:16" x14ac:dyDescent="0.2">
      <c r="A34" s="21" t="s">
        <v>58</v>
      </c>
      <c r="B34" s="10" t="s">
        <v>37</v>
      </c>
      <c r="C34" s="17"/>
      <c r="D34" s="55"/>
      <c r="E34" s="7">
        <f t="shared" si="11"/>
        <v>0</v>
      </c>
      <c r="H34" s="21" t="s">
        <v>58</v>
      </c>
      <c r="I34" s="17"/>
      <c r="J34" s="55"/>
      <c r="K34" s="7">
        <f t="shared" si="12"/>
        <v>0</v>
      </c>
      <c r="M34" s="21" t="s">
        <v>58</v>
      </c>
      <c r="N34" s="17"/>
      <c r="O34" s="55"/>
      <c r="P34" s="7">
        <f t="shared" si="13"/>
        <v>0</v>
      </c>
    </row>
    <row r="35" spans="1:16" ht="6" customHeight="1" x14ac:dyDescent="0.2"/>
    <row r="36" spans="1:16" x14ac:dyDescent="0.2">
      <c r="A36" s="15" t="s">
        <v>38</v>
      </c>
      <c r="B36" s="16"/>
      <c r="C36" s="19"/>
      <c r="D36" s="20"/>
      <c r="E36" s="13">
        <f>E29+E32+E33+E34</f>
        <v>0</v>
      </c>
      <c r="H36" s="15" t="s">
        <v>38</v>
      </c>
      <c r="I36" s="19"/>
      <c r="J36" s="20"/>
      <c r="K36" s="13">
        <f>K29+K32+K33+K34</f>
        <v>0</v>
      </c>
      <c r="M36" s="15" t="s">
        <v>38</v>
      </c>
      <c r="N36" s="19"/>
      <c r="O36" s="20"/>
      <c r="P36" s="13">
        <f>P29+P32+P33+P34</f>
        <v>0</v>
      </c>
    </row>
    <row r="38" spans="1:16" x14ac:dyDescent="0.2">
      <c r="A38" s="23" t="s">
        <v>9</v>
      </c>
      <c r="B38" s="24"/>
      <c r="C38" s="3" t="s">
        <v>10</v>
      </c>
      <c r="D38" s="4" t="s">
        <v>11</v>
      </c>
      <c r="E38" s="4" t="s">
        <v>12</v>
      </c>
      <c r="H38" s="23" t="s">
        <v>9</v>
      </c>
      <c r="I38" s="3" t="s">
        <v>10</v>
      </c>
      <c r="J38" s="4" t="s">
        <v>11</v>
      </c>
      <c r="K38" s="4" t="s">
        <v>12</v>
      </c>
      <c r="M38" s="23" t="s">
        <v>9</v>
      </c>
      <c r="N38" s="3" t="s">
        <v>10</v>
      </c>
      <c r="O38" s="4" t="s">
        <v>11</v>
      </c>
      <c r="P38" s="4" t="s">
        <v>12</v>
      </c>
    </row>
    <row r="39" spans="1:16" x14ac:dyDescent="0.2">
      <c r="A39" s="9">
        <v>9300</v>
      </c>
      <c r="B39" s="10" t="s">
        <v>61</v>
      </c>
      <c r="C39" s="55"/>
      <c r="D39" s="55"/>
      <c r="E39" s="7">
        <f>C39-D39</f>
        <v>0</v>
      </c>
      <c r="G39" s="14" t="s">
        <v>40</v>
      </c>
      <c r="H39" s="9">
        <v>9300</v>
      </c>
      <c r="I39" s="55"/>
      <c r="J39" s="55"/>
      <c r="K39" s="7">
        <f>I39-J39</f>
        <v>0</v>
      </c>
      <c r="M39" s="9">
        <v>9300</v>
      </c>
      <c r="N39" s="55"/>
      <c r="O39" s="55"/>
      <c r="P39" s="7">
        <f>N39-O39</f>
        <v>0</v>
      </c>
    </row>
    <row r="40" spans="1:16" ht="6" customHeight="1" x14ac:dyDescent="0.2">
      <c r="A40" s="25"/>
      <c r="B40" s="26"/>
      <c r="C40" s="27"/>
      <c r="D40" s="27"/>
      <c r="E40" s="28"/>
      <c r="H40" s="25"/>
      <c r="I40" s="27"/>
      <c r="J40" s="27"/>
      <c r="K40" s="28"/>
      <c r="M40" s="25"/>
      <c r="N40" s="27"/>
      <c r="O40" s="27"/>
      <c r="P40" s="28"/>
    </row>
    <row r="41" spans="1:16" x14ac:dyDescent="0.2">
      <c r="A41" s="15" t="s">
        <v>6</v>
      </c>
      <c r="B41" s="16"/>
      <c r="C41" s="19"/>
      <c r="D41" s="20"/>
      <c r="E41" s="13">
        <f>E39</f>
        <v>0</v>
      </c>
      <c r="H41" s="15" t="s">
        <v>6</v>
      </c>
      <c r="I41" s="19"/>
      <c r="J41" s="20"/>
      <c r="K41" s="13">
        <f>K39</f>
        <v>0</v>
      </c>
      <c r="M41" s="15" t="s">
        <v>6</v>
      </c>
      <c r="N41" s="19"/>
      <c r="O41" s="20"/>
      <c r="P41" s="13">
        <f>P39</f>
        <v>0</v>
      </c>
    </row>
    <row r="44" spans="1:16" ht="15.75" x14ac:dyDescent="0.25">
      <c r="A44" s="1" t="str">
        <f>"weitere Angaben "&amp;Berechnung!A15</f>
        <v>weitere Angaben 2015</v>
      </c>
      <c r="H44" s="1" t="str">
        <f>"weitere Angaben "&amp;Berechnung!A16</f>
        <v>weitere Angaben 2014</v>
      </c>
      <c r="M44" s="1" t="str">
        <f>"weitere Angaben "&amp;Berechnung!A17</f>
        <v>weitere Angaben 2013</v>
      </c>
    </row>
    <row r="45" spans="1:16" ht="15.75" x14ac:dyDescent="0.25">
      <c r="A45" s="1"/>
      <c r="H45" s="1"/>
      <c r="M45" s="1"/>
    </row>
    <row r="46" spans="1:16" x14ac:dyDescent="0.2">
      <c r="A46" s="30" t="s">
        <v>5</v>
      </c>
      <c r="B46" s="31"/>
      <c r="C46" s="18"/>
      <c r="D46" s="18"/>
      <c r="E46" s="55"/>
      <c r="H46" s="30" t="s">
        <v>5</v>
      </c>
      <c r="I46" s="18"/>
      <c r="J46" s="18"/>
      <c r="K46" s="55"/>
      <c r="M46" s="30" t="s">
        <v>5</v>
      </c>
      <c r="N46" s="18"/>
      <c r="O46" s="18"/>
      <c r="P46" s="55"/>
    </row>
    <row r="47" spans="1:16" x14ac:dyDescent="0.2">
      <c r="A47" s="30" t="s">
        <v>65</v>
      </c>
      <c r="B47" s="31"/>
      <c r="C47" s="18"/>
      <c r="D47" s="18"/>
      <c r="E47" s="58"/>
      <c r="H47" s="30" t="s">
        <v>65</v>
      </c>
      <c r="I47" s="18"/>
      <c r="J47" s="18"/>
      <c r="K47" s="58"/>
      <c r="M47" s="30" t="s">
        <v>65</v>
      </c>
      <c r="N47" s="18"/>
      <c r="O47" s="18"/>
      <c r="P47" s="58"/>
    </row>
  </sheetData>
  <sheetProtection sheet="1" objects="1" scenarios="1"/>
  <pageMargins left="0.19685039370078741" right="0.19685039370078741" top="1.1811023622047245" bottom="0.59055118110236227" header="0.31496062992125984" footer="0.31496062992125984"/>
  <pageSetup paperSize="9" scale="66" orientation="landscape" r:id="rId1"/>
  <headerFooter scaleWithDoc="0">
    <oddHeader xml:space="preserve">&amp;L&amp;"Arial,Fett"Amt für Volksschule
&amp;"Arial,Standard"Finanzen&amp;R
&amp;G
</oddHeader>
    <oddFooter>&amp;L&amp;8&amp;F&amp;C&amp;8&amp;P/&amp;N&amp;R&amp;8&amp;A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hematik Steuerfuss PG 11-13_24.3.15"/>
    <f:field ref="objsubject" par="" edit="true" text=""/>
    <f:field ref="objcreatedby" par="" text="Tropea AVK, Roberto"/>
    <f:field ref="objcreatedat" par="" text="24.03.2015 12:42:18"/>
    <f:field ref="objchangedby" par="" text="Tropea AVK, Roberto"/>
    <f:field ref="objmodifiedat" par="" text="25.03.2015 16:25:24"/>
    <f:field ref="doc_FSCFOLIO_1_1001_FieldDocumentNumber" par="" text=""/>
    <f:field ref="doc_FSCFOLIO_1_1001_FieldSubject" par="" edit="true" text=""/>
    <f:field ref="FSCFOLIO_1_1001_FieldCurrentUser" par="" text="Peter Töngi AVK"/>
    <f:field ref="CCAPRECONFIG_15_1001_Objektname" par="" edit="true" text="Thematik Steuerfuss PG 11-13_24.3.15"/>
    <f:field ref="CHPRECONFIG_1_1001_Objektname" par="" edit="true" text="Thematik Steuerfuss PG 11-13_24.3.15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</vt:lpstr>
      <vt:lpstr>Erfassung HRM1</vt:lpstr>
      <vt:lpstr>Erfassung HRM2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Tropea Roberto</dc:creator>
  <cp:lastModifiedBy>fvenz</cp:lastModifiedBy>
  <cp:lastPrinted>2015-09-15T07:15:56Z</cp:lastPrinted>
  <dcterms:created xsi:type="dcterms:W3CDTF">2006-04-10T09:45:06Z</dcterms:created>
  <dcterms:modified xsi:type="dcterms:W3CDTF">2015-09-23T08:27:09Z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peter.toengi@tg.ch</vt:lpwstr>
  </property>
  <property fmtid="{D5CDD505-2E9C-101B-9397-08002B2CF9AE}" pid="8" name="FSC#COOELAK@1.1001:CurrentUserRolePos">
    <vt:lpwstr>Sachbearbeiter/in</vt:lpwstr>
  </property>
  <property fmtid="{D5CDD505-2E9C-101B-9397-08002B2CF9AE}" pid="9" name="FSC#COOELAK@1.1001:BaseNumber">
    <vt:lpwstr>07.03.05</vt:lpwstr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>*AVK/07.03.05/2011/00115*</vt:lpwstr>
  </property>
  <property fmtid="{D5CDD505-2E9C-101B-9397-08002B2CF9AE}" pid="23" name="FSC#COOELAK@1.1001:RefBarCode">
    <vt:lpwstr>*COO.2103.100.7.615146*</vt:lpwstr>
  </property>
  <property fmtid="{D5CDD505-2E9C-101B-9397-08002B2CF9AE}" pid="24" name="FSC#COOELAK@1.1001:ObjBarCode">
    <vt:lpwstr>*COO.2103.100.2.5557773*</vt:lpwstr>
  </property>
  <property fmtid="{D5CDD505-2E9C-101B-9397-08002B2CF9AE}" pid="25" name="FSC#COOELAK@1.1001:Priority">
    <vt:lpwstr> ()</vt:lpwstr>
  </property>
  <property fmtid="{D5CDD505-2E9C-101B-9397-08002B2CF9AE}" pid="26" name="FSC#COOELAK@1.1001:OU">
    <vt:lpwstr>Amt für Volksschule, Amtsleitung (AVK)</vt:lpwstr>
  </property>
  <property fmtid="{D5CDD505-2E9C-101B-9397-08002B2CF9AE}" pid="27" name="FSC#COOELAK@1.1001:CreatedAt">
    <vt:lpwstr>24.03.2015</vt:lpwstr>
  </property>
  <property fmtid="{D5CDD505-2E9C-101B-9397-08002B2CF9AE}" pid="28" name="FSC#COOELAK@1.1001:Department">
    <vt:lpwstr>AVK Abteilung Finanzen (AVK_FIN)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/>
  </property>
  <property fmtid="{D5CDD505-2E9C-101B-9397-08002B2CF9AE}" pid="34" name="FSC#COOELAK@1.1001:OwnerExtension">
    <vt:lpwstr>+41 58 345 57 89</vt:lpwstr>
  </property>
  <property fmtid="{D5CDD505-2E9C-101B-9397-08002B2CF9AE}" pid="35" name="FSC#COOELAK@1.1001:Owner">
    <vt:lpwstr>Tropea AVK Roberto (Frauenfeld)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115</vt:lpwstr>
  </property>
  <property fmtid="{D5CDD505-2E9C-101B-9397-08002B2CF9AE}" pid="39" name="FSC#COOELAK@1.1001:FileRefYear">
    <vt:lpwstr>2011</vt:lpwstr>
  </property>
  <property fmtid="{D5CDD505-2E9C-101B-9397-08002B2CF9AE}" pid="40" name="FSC#COOELAK@1.1001:FileReference">
    <vt:lpwstr>AVK/07.03.05/2011/00115</vt:lpwstr>
  </property>
  <property fmtid="{D5CDD505-2E9C-101B-9397-08002B2CF9AE}" pid="41" name="FSC#COOELAK@1.1001:Subject">
    <vt:lpwstr/>
  </property>
  <property fmtid="{D5CDD505-2E9C-101B-9397-08002B2CF9AE}" pid="42" name="FSC$NOVIRTUALATTRS">
    <vt:lpwstr/>
  </property>
  <property fmtid="{D5CDD505-2E9C-101B-9397-08002B2CF9AE}" pid="43" name="COO$NOVIRTUALATTRS">
    <vt:lpwstr/>
  </property>
  <property fmtid="{D5CDD505-2E9C-101B-9397-08002B2CF9AE}" pid="44" name="FSC$NOUSEREXPRESSIONS">
    <vt:lpwstr/>
  </property>
  <property fmtid="{D5CDD505-2E9C-101B-9397-08002B2CF9AE}" pid="45" name="COO$NOUSEREXPRESSIONS">
    <vt:lpwstr/>
  </property>
  <property fmtid="{D5CDD505-2E9C-101B-9397-08002B2CF9AE}" pid="46" name="FSC$NOPARSEFILE">
    <vt:lpwstr/>
  </property>
  <property fmtid="{D5CDD505-2E9C-101B-9397-08002B2CF9AE}" pid="47" name="COO$NOPARSEFILE">
    <vt:lpwstr/>
  </property>
  <property fmtid="{D5CDD505-2E9C-101B-9397-08002B2CF9AE}" pid="48" name="FSC#LOCALSW@2103.100:TopLevelSubfileAddress">
    <vt:lpwstr>Nicht verfügbar</vt:lpwstr>
  </property>
  <property fmtid="{D5CDD505-2E9C-101B-9397-08002B2CF9AE}" pid="49" name="FSC#FSCIBISDOCPROPS@15.1400:ObjectCOOAddress">
    <vt:lpwstr>COO.2103.100.2.5557773</vt:lpwstr>
  </property>
  <property fmtid="{D5CDD505-2E9C-101B-9397-08002B2CF9AE}" pid="50" name="FSC#FSCIBISDOCPROPS@15.1400:Container">
    <vt:lpwstr>COO.2103.100.2.5557773</vt:lpwstr>
  </property>
  <property fmtid="{D5CDD505-2E9C-101B-9397-08002B2CF9AE}" pid="51" name="FSC#FSCIBISDOCPROPS@15.1400:Objectname">
    <vt:lpwstr>Thematik Steuerfuss PG 11-13_24.3.15</vt:lpwstr>
  </property>
  <property fmtid="{D5CDD505-2E9C-101B-9397-08002B2CF9AE}" pid="52" name="FSC#FSCIBISDOCPROPS@15.1400:Subject">
    <vt:lpwstr>Nicht verfügbar</vt:lpwstr>
  </property>
  <property fmtid="{D5CDD505-2E9C-101B-9397-08002B2CF9AE}" pid="53" name="FSC#FSCIBISDOCPROPS@15.1400:Owner">
    <vt:lpwstr>Tropea AVK, Roberto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GroupShortName">
    <vt:lpwstr>AVK_FIN</vt:lpwstr>
  </property>
  <property fmtid="{D5CDD505-2E9C-101B-9397-08002B2CF9AE}" pid="56" name="FSC#FSCIBISDOCPROPS@15.1400:TopLevelSubfileName">
    <vt:lpwstr>Prognose / Entwicklung (003)</vt:lpwstr>
  </property>
  <property fmtid="{D5CDD505-2E9C-101B-9397-08002B2CF9AE}" pid="57" name="FSC#LOCALSW@2103.100:BarCodeTopLevelSubfileTitle">
    <vt:lpwstr>Prognose / Entwicklung (003)</vt:lpwstr>
  </property>
  <property fmtid="{D5CDD505-2E9C-101B-9397-08002B2CF9AE}" pid="58" name="FSC#FSCIBISDOCPROPS@15.1400:TopLevelSubfileNumber">
    <vt:lpwstr>3</vt:lpwstr>
  </property>
  <property fmtid="{D5CDD505-2E9C-101B-9397-08002B2CF9AE}" pid="59" name="FSC#FSCIBISDOCPROPS@15.1400:TitleSubFile">
    <vt:lpwstr>Prognose / Entwicklung</vt:lpwstr>
  </property>
  <property fmtid="{D5CDD505-2E9C-101B-9397-08002B2CF9AE}" pid="60" name="FSC#LOCALSW@2103.100:BarCodeTitleSubFile">
    <vt:lpwstr>Prognose / Entwicklung</vt:lpwstr>
  </property>
  <property fmtid="{D5CDD505-2E9C-101B-9397-08002B2CF9AE}" pid="61" name="FSC#LOCALSW@2103.100:BarCodeOwnerSubFile">
    <vt:lpwstr>Tropea AVK</vt:lpwstr>
  </property>
  <property fmtid="{D5CDD505-2E9C-101B-9397-08002B2CF9AE}" pid="62" name="FSC#FSCIBISDOCPROPS@15.1400:TopLevelDossierName">
    <vt:lpwstr>0115/2011/AVK Auswertungen individual</vt:lpwstr>
  </property>
  <property fmtid="{D5CDD505-2E9C-101B-9397-08002B2CF9AE}" pid="63" name="FSC#LOCALSW@2103.100:BarCodeTopLevelDossierName">
    <vt:lpwstr>0115/2011/AVK Auswertungen individual</vt:lpwstr>
  </property>
  <property fmtid="{D5CDD505-2E9C-101B-9397-08002B2CF9AE}" pid="64" name="FSC#FSCIBISDOCPROPS@15.1400:TopLevelDossierNumber">
    <vt:lpwstr>115</vt:lpwstr>
  </property>
  <property fmtid="{D5CDD505-2E9C-101B-9397-08002B2CF9AE}" pid="65" name="FSC#FSCIBISDOCPROPS@15.1400:TopLevelDossierYear">
    <vt:lpwstr>2011</vt:lpwstr>
  </property>
  <property fmtid="{D5CDD505-2E9C-101B-9397-08002B2CF9AE}" pid="66" name="FSC#FSCIBISDOCPROPS@15.1400:TopLevelDossierTitel">
    <vt:lpwstr>Auswertungen individual</vt:lpwstr>
  </property>
  <property fmtid="{D5CDD505-2E9C-101B-9397-08002B2CF9AE}" pid="67" name="FSC#LOCALSW@2103.100:BarCodeTopLevelDossierTitel">
    <vt:lpwstr>Auswertungen individual</vt:lpwstr>
  </property>
  <property fmtid="{D5CDD505-2E9C-101B-9397-08002B2CF9AE}" pid="68" name="FSC#FSCIBISDOCPROPS@15.1400:TopLevelDossierRespOrgShortname">
    <vt:lpwstr>AVK</vt:lpwstr>
  </property>
  <property fmtid="{D5CDD505-2E9C-101B-9397-08002B2CF9AE}" pid="69" name="FSC#FSCIBISDOCPROPS@15.1400:TopLevelDossierResponsible">
    <vt:lpwstr>Tropea AVK, Roberto</vt:lpwstr>
  </property>
  <property fmtid="{D5CDD505-2E9C-101B-9397-08002B2CF9AE}" pid="70" name="FSC#FSCIBISDOCPROPS@15.1400:TopLevelSubjectGroupPosNumber">
    <vt:lpwstr>07.03.05</vt:lpwstr>
  </property>
  <property fmtid="{D5CDD505-2E9C-101B-9397-08002B2CF9AE}" pid="71" name="FSC#FSCIBISDOCPROPS@15.1400:RRBNumber">
    <vt:lpwstr>Nicht verfügbar</vt:lpwstr>
  </property>
  <property fmtid="{D5CDD505-2E9C-101B-9397-08002B2CF9AE}" pid="72" name="FSC#FSCIBISDOCPROPS@15.1400:RRSessionDate">
    <vt:lpwstr/>
  </property>
  <property fmtid="{D5CDD505-2E9C-101B-9397-08002B2CF9AE}" pid="73" name="FSC#LOCALSW@2103.100:BarCodeDossierRef">
    <vt:lpwstr>AVK/07.03.05/2011/00115</vt:lpwstr>
  </property>
  <property fmtid="{D5CDD505-2E9C-101B-9397-08002B2CF9AE}" pid="74" name="FSC#FSCIBISDOCPROPS@15.1400:BGMName">
    <vt:lpwstr> </vt:lpwstr>
  </property>
  <property fmtid="{D5CDD505-2E9C-101B-9397-08002B2CF9AE}" pid="75" name="FSC#FSCIBISDOCPROPS@15.1400:BGMFirstName">
    <vt:lpwstr> </vt:lpwstr>
  </property>
  <property fmtid="{D5CDD505-2E9C-101B-9397-08002B2CF9AE}" pid="76" name="FSC#FSCIBISDOCPROPS@15.1400:BGMZIP">
    <vt:lpwstr> </vt:lpwstr>
  </property>
  <property fmtid="{D5CDD505-2E9C-101B-9397-08002B2CF9AE}" pid="77" name="FSC#FSCIBISDOCPROPS@15.1400:BGMBirthday">
    <vt:lpwstr> </vt:lpwstr>
  </property>
  <property fmtid="{D5CDD505-2E9C-101B-9397-08002B2CF9AE}" pid="78" name="FSC#FSCIBISDOCPROPS@15.1400:BGMDiagnose">
    <vt:lpwstr> </vt:lpwstr>
  </property>
  <property fmtid="{D5CDD505-2E9C-101B-9397-08002B2CF9AE}" pid="79" name="FSC#FSCIBISDOCPROPS@15.1400:BGMDiagnoseAdd">
    <vt:lpwstr> </vt:lpwstr>
  </property>
  <property fmtid="{D5CDD505-2E9C-101B-9397-08002B2CF9AE}" pid="80" name="FSC#FSCIBISDOCPROPS@15.1400:BGMDiagnoseDetail">
    <vt:lpwstr> </vt:lpwstr>
  </property>
  <property fmtid="{D5CDD505-2E9C-101B-9397-08002B2CF9AE}" pid="81" name="FSC#FSCIBISDOCPROPS@15.1400:CreatedAt">
    <vt:lpwstr>24.03.2015</vt:lpwstr>
  </property>
  <property fmtid="{D5CDD505-2E9C-101B-9397-08002B2CF9AE}" pid="82" name="FSC#FSCIBISDOCPROPS@15.1400:CreatedBy">
    <vt:lpwstr>Roberto Tropea AVK</vt:lpwstr>
  </property>
  <property fmtid="{D5CDD505-2E9C-101B-9397-08002B2CF9AE}" pid="83" name="FSC#FSCIBISDOCPROPS@15.1400:ReferredBarCode">
    <vt:lpwstr/>
  </property>
  <property fmtid="{D5CDD505-2E9C-101B-9397-08002B2CF9AE}" pid="84" name="FSC#FSCIBISDOCPROPS@15.1400:DossierRef">
    <vt:lpwstr>AVK/07.03.05/2011/00115</vt:lpwstr>
  </property>
  <property fmtid="{D5CDD505-2E9C-101B-9397-08002B2CF9AE}" pid="85" name="FSC#COOSYSTEM@1.1:Container">
    <vt:lpwstr>COO.2103.100.2.5557773</vt:lpwstr>
  </property>
  <property fmtid="{D5CDD505-2E9C-101B-9397-08002B2CF9AE}" pid="86" name="FSC#LOCALSW@2103.100:User_Login_red">
    <vt:lpwstr>avktro@TG.CH</vt:lpwstr>
  </property>
  <property fmtid="{D5CDD505-2E9C-101B-9397-08002B2CF9AE}" pid="87" name="FSC#ATSTATECFG@1.1001:Office">
    <vt:lpwstr/>
  </property>
  <property fmtid="{D5CDD505-2E9C-101B-9397-08002B2CF9AE}" pid="88" name="FSC#ATSTATECFG@1.1001:Agent">
    <vt:lpwstr>Roberto Tropea AVK</vt:lpwstr>
  </property>
  <property fmtid="{D5CDD505-2E9C-101B-9397-08002B2CF9AE}" pid="89" name="FSC#ATSTATECFG@1.1001:AgentPhone">
    <vt:lpwstr>+41 58 345 57 89</vt:lpwstr>
  </property>
  <property fmtid="{D5CDD505-2E9C-101B-9397-08002B2CF9AE}" pid="90" name="FSC#ATSTATECFG@1.1001:DepartmentFax">
    <vt:lpwstr/>
  </property>
  <property fmtid="{D5CDD505-2E9C-101B-9397-08002B2CF9AE}" pid="91" name="FSC#ATSTATECFG@1.1001:DepartmentEmail">
    <vt:lpwstr>leitung.avk@tg.ch</vt:lpwstr>
  </property>
  <property fmtid="{D5CDD505-2E9C-101B-9397-08002B2CF9AE}" pid="92" name="FSC#ATSTATECFG@1.1001:SubfileDate">
    <vt:lpwstr>24.03.2011</vt:lpwstr>
  </property>
  <property fmtid="{D5CDD505-2E9C-101B-9397-08002B2CF9AE}" pid="93" name="FSC#ATSTATECFG@1.1001:SubfileSubject">
    <vt:lpwstr/>
  </property>
  <property fmtid="{D5CDD505-2E9C-101B-9397-08002B2CF9AE}" pid="94" name="FSC#ATSTATECFG@1.1001:DepartmentZipCode">
    <vt:lpwstr>8510</vt:lpwstr>
  </property>
  <property fmtid="{D5CDD505-2E9C-101B-9397-08002B2CF9AE}" pid="95" name="FSC#ATSTATECFG@1.1001:DepartmentCountry">
    <vt:lpwstr>Schweiz</vt:lpwstr>
  </property>
  <property fmtid="{D5CDD505-2E9C-101B-9397-08002B2CF9AE}" pid="96" name="FSC#ATSTATECFG@1.1001:DepartmentCity">
    <vt:lpwstr>Frauenfeld</vt:lpwstr>
  </property>
  <property fmtid="{D5CDD505-2E9C-101B-9397-08002B2CF9AE}" pid="97" name="FSC#ATSTATECFG@1.1001:DepartmentStreet">
    <vt:lpwstr>Spannerstrasse 31</vt:lpwstr>
  </property>
  <property fmtid="{D5CDD505-2E9C-101B-9397-08002B2CF9AE}" pid="98" name="FSC#ATSTATECFG@1.1001:DepartmentDVR">
    <vt:lpwstr/>
  </property>
  <property fmtid="{D5CDD505-2E9C-101B-9397-08002B2CF9AE}" pid="99" name="FSC#ATSTATECFG@1.1001:DepartmentUID">
    <vt:lpwstr>4110</vt:lpwstr>
  </property>
  <property fmtid="{D5CDD505-2E9C-101B-9397-08002B2CF9AE}" pid="100" name="FSC#ATSTATECFG@1.1001:SubfileReference">
    <vt:lpwstr>AVK/07.03.05/2011/00115</vt:lpwstr>
  </property>
  <property fmtid="{D5CDD505-2E9C-101B-9397-08002B2CF9AE}" pid="101" name="FSC#ATSTATECFG@1.1001:Clause">
    <vt:lpwstr/>
  </property>
  <property fmtid="{D5CDD505-2E9C-101B-9397-08002B2CF9AE}" pid="102" name="FSC#ATSTATECFG@1.1001:ApprovedSignature">
    <vt:lpwstr/>
  </property>
  <property fmtid="{D5CDD505-2E9C-101B-9397-08002B2CF9AE}" pid="103" name="FSC#ATSTATECFG@1.1001:BankAccount">
    <vt:lpwstr/>
  </property>
  <property fmtid="{D5CDD505-2E9C-101B-9397-08002B2CF9AE}" pid="104" name="FSC#ATSTATECFG@1.1001:BankAccountOwner">
    <vt:lpwstr/>
  </property>
  <property fmtid="{D5CDD505-2E9C-101B-9397-08002B2CF9AE}" pid="105" name="FSC#ATSTATECFG@1.1001:BankInstitute">
    <vt:lpwstr/>
  </property>
  <property fmtid="{D5CDD505-2E9C-101B-9397-08002B2CF9AE}" pid="106" name="FSC#ATSTATECFG@1.1001:BankAccountID">
    <vt:lpwstr/>
  </property>
  <property fmtid="{D5CDD505-2E9C-101B-9397-08002B2CF9AE}" pid="107" name="FSC#ATSTATECFG@1.1001:BankAccountIBAN">
    <vt:lpwstr/>
  </property>
  <property fmtid="{D5CDD505-2E9C-101B-9397-08002B2CF9AE}" pid="108" name="FSC#ATSTATECFG@1.1001:BankAccountBIC">
    <vt:lpwstr/>
  </property>
  <property fmtid="{D5CDD505-2E9C-101B-9397-08002B2CF9AE}" pid="109" name="FSC#ATSTATECFG@1.1001:BankName">
    <vt:lpwstr/>
  </property>
  <property fmtid="{D5CDD505-2E9C-101B-9397-08002B2CF9AE}" pid="110" name="FSC#FSCFOLIO@1.1001:docpropproject">
    <vt:lpwstr/>
  </property>
</Properties>
</file>